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hidePivotFieldList="1" defaultThemeVersion="124226"/>
  <mc:AlternateContent xmlns:mc="http://schemas.openxmlformats.org/markup-compatibility/2006">
    <mc:Choice Requires="x15">
      <x15ac:absPath xmlns:x15ac="http://schemas.microsoft.com/office/spreadsheetml/2010/11/ac" url="C:\Users\User\Documents\Steve\TSA\QI Programme\SIG014 Risk Management\Risk Toolkit\"/>
    </mc:Choice>
  </mc:AlternateContent>
  <xr:revisionPtr revIDLastSave="0" documentId="13_ncr:1_{26EF6EC4-47DE-4C8C-8491-F6F804986F82}" xr6:coauthVersionLast="47" xr6:coauthVersionMax="47" xr10:uidLastSave="{00000000-0000-0000-0000-000000000000}"/>
  <bookViews>
    <workbookView xWindow="-110" yWindow="-110" windowWidth="19420" windowHeight="10420" tabRatio="844" firstSheet="1" activeTab="3" xr2:uid="{00000000-000D-0000-FFFF-FFFF00000000}"/>
  </bookViews>
  <sheets>
    <sheet name="Reputational scoring" sheetId="1" state="hidden" r:id="rId1"/>
    <sheet name="Update Log" sheetId="9" r:id="rId2"/>
    <sheet name="Template Risk Register" sheetId="5" r:id="rId3"/>
    <sheet name="KRI's summary dashboard " sheetId="14" r:id="rId4"/>
    <sheet name="PPP TC KRI Dash by OP Cat" sheetId="7" state="hidden" r:id="rId5"/>
    <sheet name="Dropdowns" sheetId="3" state="hidden" r:id="rId6"/>
    <sheet name="Materiality Matrix" sheetId="4" state="hidden" r:id="rId7"/>
  </sheets>
  <externalReferences>
    <externalReference r:id="rId8"/>
  </externalReferences>
  <definedNames>
    <definedName name="_xlnm._FilterDatabase" localSheetId="6" hidden="1">'Materiality Matrix'!$A$1:$T$6</definedName>
    <definedName name="_xlnm._FilterDatabase" localSheetId="2" hidden="1">'Template Risk Register'!$A$1:$Z$38</definedName>
    <definedName name="_xlnm.Database">#REF!</definedName>
    <definedName name="GRMbusiness">Dropdowns!$D$2:$D$11</definedName>
    <definedName name="likelihood">Dropdowns!$A$2:$A$5</definedName>
    <definedName name="OpenClosed">'Template Risk Register'!$Z$11:$Z$37</definedName>
    <definedName name="_xlnm.Print_Area" localSheetId="3">'KRI''s summary dashboard '!$B$1:$M$24</definedName>
    <definedName name="_xlnm.Print_Area" localSheetId="2">'Template Risk Register'!$A$1:$Z$10</definedName>
    <definedName name="ScorePostMit">'Template Risk Register'!#REF!</definedName>
    <definedName name="ScorePreMit">'Template Risk Register'!#REF!</definedName>
    <definedName name="severity">Dropdowns!$B$2:$B$6</definedName>
    <definedName name="Z_2768CFEF_420D_4AC1_B3F0_97253B42C2D0_.wvu.FilterData" localSheetId="6" hidden="1">'Materiality Matrix'!$A$1:$T$6</definedName>
    <definedName name="Z_2768CFEF_420D_4AC1_B3F0_97253B42C2D0_.wvu.Rows" localSheetId="4" hidden="1">'PPP TC KRI Dash by OP Cat'!$39:$39</definedName>
    <definedName name="Z_2F46EF46_DE19_4922_B209_2FCDDEEE7140_.wvu.FilterData" localSheetId="6" hidden="1">'Materiality Matrix'!$A$1:$T$6</definedName>
    <definedName name="Z_5800A9BB_40ED_4E82_BE95_B824655A674D_.wvu.FilterData" localSheetId="6" hidden="1">'Materiality Matrix'!$A$1:$T$6</definedName>
    <definedName name="Z_60E43D28_4664_4B52_B49C_D1DC988B4C24_.wvu.FilterData" localSheetId="6" hidden="1">'Materiality Matrix'!$A$1:$T$6</definedName>
    <definedName name="Z_B83FF4A8_D509_4E6E_8412_42128F8CD6E1_.wvu.FilterData" localSheetId="6" hidden="1">'Materiality Matrix'!$A$1:$T$6</definedName>
    <definedName name="Z_F629F761_42E4_4F01_99FC_246D74EBA429_.wvu.FilterData" localSheetId="6" hidden="1">'Materiality Matrix'!$A$1:$T$6</definedName>
  </definedNames>
  <calcPr calcId="191029"/>
  <customWorkbookViews>
    <customWorkbookView name="Marcus Taylor - Personal View" guid="{2768CFEF-420D-4AC1-B3F0-97253B42C2D0}" mergeInterval="0" personalView="1" maximized="1" xWindow="-8" yWindow="-8" windowWidth="1382" windowHeight="744" tabRatio="844" activeSheetId="5"/>
    <customWorkbookView name="KIRBY Rhiannon (AXA-H) - Personal View" guid="{2F46EF46-DE19-4922-B209-2FCDDEEE7140}" mergeInterval="0" personalView="1" maximized="1" windowWidth="1280" windowHeight="738" tabRatio="660" activeSheetId="2"/>
    <customWorkbookView name="SAVILL Gary (AXA-H) - Personal View" guid="{7393AA71-3A54-4BA9-A889-CEEEF1D4B10E}" mergeInterval="0" personalView="1" maximized="1" windowWidth="1280" windowHeight="639" tabRatio="660" activeSheetId="2"/>
    <customWorkbookView name="KENT Jenny - Personal View" guid="{60E43D28-4664-4B52-B49C-D1DC988B4C24}" mergeInterval="0" personalView="1" maximized="1" windowWidth="1280" windowHeight="798" tabRatio="660" activeSheetId="2"/>
    <customWorkbookView name="INGLIS Lisa - Personal View" guid="{5800A9BB-40ED-4E82-BE95-B824655A674D}" mergeInterval="0" personalView="1" maximized="1" windowWidth="1436" windowHeight="675" tabRatio="660" activeSheetId="2"/>
    <customWorkbookView name="LEDNER Bennet (AXA-H) - Personal View" guid="{B83FF4A8-D509-4E6E-8412-42128F8CD6E1}" mergeInterval="0" personalView="1" maximized="1" windowWidth="1280" windowHeight="799" tabRatio="660" activeSheetId="2"/>
    <customWorkbookView name="LAWRENCE Illona - Personal View" guid="{F629F761-42E4-4F01-99FC-246D74EBA429}" mergeInterval="0" personalView="1" maximized="1" windowWidth="1916" windowHeight="815" tabRatio="660" activeSheetId="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4" l="1"/>
  <c r="G13" i="14"/>
  <c r="F13" i="14"/>
  <c r="K13" i="14"/>
  <c r="J13" i="14"/>
  <c r="I13" i="14"/>
  <c r="K12" i="14"/>
  <c r="J12" i="14"/>
  <c r="I12" i="14"/>
  <c r="I15" i="14"/>
  <c r="J15" i="14"/>
  <c r="K15" i="14"/>
  <c r="I14" i="14"/>
  <c r="J14" i="14"/>
  <c r="K14" i="14"/>
  <c r="K22" i="14" l="1"/>
  <c r="J22" i="14"/>
  <c r="I22" i="14"/>
  <c r="K21" i="14"/>
  <c r="J21" i="14"/>
  <c r="I21" i="14"/>
  <c r="E18" i="14"/>
  <c r="E17" i="14"/>
  <c r="E16" i="14"/>
  <c r="E15" i="14"/>
  <c r="E14" i="14"/>
  <c r="E13" i="14"/>
  <c r="E12" i="14"/>
  <c r="E11" i="14"/>
  <c r="E7" i="14"/>
  <c r="E10" i="14"/>
  <c r="E9" i="14"/>
  <c r="E8" i="14"/>
  <c r="E6" i="14"/>
  <c r="H5" i="14"/>
  <c r="G5" i="14"/>
  <c r="F5" i="14"/>
  <c r="H4" i="14"/>
  <c r="H24" i="14" s="1"/>
  <c r="G4" i="14"/>
  <c r="G24" i="14" s="1"/>
  <c r="F4" i="14"/>
  <c r="F24" i="14" s="1"/>
  <c r="H3" i="14"/>
  <c r="H23" i="14" s="1"/>
  <c r="G3" i="14"/>
  <c r="G23" i="14" s="1"/>
  <c r="F3" i="14"/>
  <c r="F23" i="14" s="1"/>
  <c r="E4" i="14"/>
  <c r="E24" i="14" s="1"/>
  <c r="E3" i="14"/>
  <c r="E23" i="14" s="1"/>
  <c r="C23" i="14"/>
  <c r="B23" i="14"/>
  <c r="C21" i="14"/>
  <c r="B21" i="14"/>
  <c r="C19" i="14"/>
  <c r="B19" i="14"/>
  <c r="C14" i="14"/>
  <c r="B14" i="14"/>
  <c r="C12" i="14"/>
  <c r="B12" i="14"/>
  <c r="C10" i="14"/>
  <c r="B10" i="14"/>
  <c r="C6" i="14"/>
  <c r="B6" i="14"/>
  <c r="A23" i="14"/>
  <c r="A21" i="14"/>
  <c r="A19" i="14"/>
  <c r="A14" i="14"/>
  <c r="A12" i="14"/>
  <c r="A10" i="14"/>
  <c r="A6" i="14"/>
  <c r="C3" i="14"/>
  <c r="A3" i="14"/>
  <c r="B3" i="14"/>
  <c r="S1" i="4" l="1"/>
  <c r="S2" i="4"/>
  <c r="S3" i="4"/>
  <c r="S4" i="4"/>
  <c r="S5" i="4"/>
  <c r="S6" i="4"/>
  <c r="S7" i="4"/>
  <c r="S8" i="4"/>
  <c r="S9" i="4"/>
  <c r="S10" i="4"/>
  <c r="S11" i="4"/>
  <c r="S12" i="4"/>
  <c r="S13" i="4"/>
  <c r="S14" i="4"/>
  <c r="S15" i="4"/>
  <c r="S16" i="4"/>
  <c r="S17" i="4"/>
  <c r="S18" i="4"/>
  <c r="S19" i="4"/>
  <c r="S20" i="4"/>
</calcChain>
</file>

<file path=xl/sharedStrings.xml><?xml version="1.0" encoding="utf-8"?>
<sst xmlns="http://schemas.openxmlformats.org/spreadsheetml/2006/main" count="467" uniqueCount="288">
  <si>
    <t>Likelihood</t>
  </si>
  <si>
    <t>Yes</t>
  </si>
  <si>
    <t>Frequency</t>
  </si>
  <si>
    <t>Severity</t>
  </si>
  <si>
    <t>Risk Title</t>
  </si>
  <si>
    <t>Risk Owner</t>
  </si>
  <si>
    <t>Category</t>
  </si>
  <si>
    <t>Frequent - Expected to occur at least once in the next 2 years</t>
  </si>
  <si>
    <t>Likely - Expected to occur at least once over 2 to 10 years</t>
  </si>
  <si>
    <t>Unlikely - Expected to occur at least once over 10 to 50 years</t>
  </si>
  <si>
    <t>Remote - Expected to occur at least once over 50 to 200 years</t>
  </si>
  <si>
    <t>Extremely Serious (e.g. Financial Impact &gt;£5m)</t>
  </si>
  <si>
    <t>Frequent</t>
  </si>
  <si>
    <t>Likely</t>
  </si>
  <si>
    <t>Unlikely</t>
  </si>
  <si>
    <t>Remote</t>
  </si>
  <si>
    <t>Not Significant</t>
  </si>
  <si>
    <t>Minor</t>
  </si>
  <si>
    <t>Serious</t>
  </si>
  <si>
    <t>Very Serious</t>
  </si>
  <si>
    <t>Extremely Serious</t>
  </si>
  <si>
    <t>Key</t>
  </si>
  <si>
    <t>Mandatory for quantification + action plan to be put in place to reduce frequency / severity of risk</t>
  </si>
  <si>
    <t>Mandatory for quantification</t>
  </si>
  <si>
    <t>Strongly Advised for quantification</t>
  </si>
  <si>
    <t>Consider for quantification</t>
  </si>
  <si>
    <t>Optional for quantification</t>
  </si>
  <si>
    <t>Very Serious (e.g. Financial Impact £2m to £5m)</t>
  </si>
  <si>
    <t>Serious (e.g. Financial Impact £1m to £2m)</t>
  </si>
  <si>
    <t>Minor (e.g. Financial Impact £500k to £1m)</t>
  </si>
  <si>
    <t>Not Significant (e.g. Financial Impact £10k to £500k)</t>
  </si>
  <si>
    <t>Risk Description</t>
  </si>
  <si>
    <t>HR</t>
  </si>
  <si>
    <t>IT</t>
  </si>
  <si>
    <t>Compliance</t>
  </si>
  <si>
    <t>Proposed for quantification</t>
  </si>
  <si>
    <t>No</t>
  </si>
  <si>
    <t>1.1 Strategy &amp; Governance</t>
  </si>
  <si>
    <t>1.2 Product &amp; Technical Development</t>
  </si>
  <si>
    <t>1.3 Distribution &amp; Sales</t>
  </si>
  <si>
    <t>1.4 Business Administration</t>
  </si>
  <si>
    <t>1.5 Investment</t>
  </si>
  <si>
    <t>1.6 Compliance &amp; Risk Management</t>
  </si>
  <si>
    <t>1.7 Finance &amp; Reporting</t>
  </si>
  <si>
    <t>1.8 Human Resources</t>
  </si>
  <si>
    <t>1.9 Technology &amp; Change Management</t>
  </si>
  <si>
    <t>1.10 Procurement &amp; Corporate Services</t>
  </si>
  <si>
    <t>GRM business area</t>
  </si>
  <si>
    <t>Reputation</t>
  </si>
  <si>
    <t>Irrevocable damage to corporate reputation – there is substantial damage to the brand impacting all business units.</t>
  </si>
  <si>
    <t>Potential damage to 1 or more business units – having a major impact to the brand and adversely affecting other business units.</t>
  </si>
  <si>
    <t>Potential damage to one business unit – causing reputational damage to the business unit, tarnishing the AXA brand and having a detrimental impact on other business units.</t>
  </si>
  <si>
    <t>Moderate impact to a single business unit’s reputation.</t>
  </si>
  <si>
    <t>Minor impact on a single business unit’s reputation.</t>
  </si>
  <si>
    <t>Distribution</t>
  </si>
  <si>
    <t>Product Development</t>
  </si>
  <si>
    <t>Policy Administration</t>
  </si>
  <si>
    <t>Underwriting</t>
  </si>
  <si>
    <t>Legal</t>
  </si>
  <si>
    <t>Risk Management</t>
  </si>
  <si>
    <t>Project Management</t>
  </si>
  <si>
    <t>Claims</t>
  </si>
  <si>
    <t>Reinsurance</t>
  </si>
  <si>
    <t>Data Management</t>
  </si>
  <si>
    <t>Marketing &amp; Comms</t>
  </si>
  <si>
    <t>Procurement</t>
  </si>
  <si>
    <t>Business Services</t>
  </si>
  <si>
    <t>Governance</t>
  </si>
  <si>
    <t>Actuarial / Reporting</t>
  </si>
  <si>
    <t>Audit</t>
  </si>
  <si>
    <t>Investment Management</t>
  </si>
  <si>
    <t>ICF Business Processes - do not delete - used for data validation list</t>
  </si>
  <si>
    <t>?</t>
  </si>
  <si>
    <t>Product</t>
  </si>
  <si>
    <t>Red</t>
  </si>
  <si>
    <t>The consequence of a risk occurring</t>
  </si>
  <si>
    <t>The chance of the risk occurring</t>
  </si>
  <si>
    <t>Amber</t>
  </si>
  <si>
    <t>Green</t>
  </si>
  <si>
    <t>Business Area</t>
  </si>
  <si>
    <t>Further actions / controls needed</t>
  </si>
  <si>
    <t>Completion or review date</t>
  </si>
  <si>
    <t>OP
Category</t>
  </si>
  <si>
    <t>Level 1
Category</t>
  </si>
  <si>
    <t>Frequency of Capture</t>
  </si>
  <si>
    <t>Frequency of Reporting</t>
  </si>
  <si>
    <t>How Often</t>
  </si>
  <si>
    <t>OP01
Internal Fraud</t>
  </si>
  <si>
    <t>1. Internal Fraud</t>
  </si>
  <si>
    <t>Kirstin Dwyer</t>
  </si>
  <si>
    <t>Monthly</t>
  </si>
  <si>
    <t>OP2
External Fraud</t>
  </si>
  <si>
    <t>2. External Fraud</t>
  </si>
  <si>
    <t>OP03
Employee Relations, Diversity &amp; Discrimination</t>
  </si>
  <si>
    <t>3. Employment Practices and workplace safety</t>
  </si>
  <si>
    <t>No. of compromise agreements signed</t>
  </si>
  <si>
    <t>OP04
Safe Environment (e.g. pandemic)</t>
  </si>
  <si>
    <t>No. of reportable accidents or dangerous occurrence at workplace</t>
  </si>
  <si>
    <t>Quarterly</t>
  </si>
  <si>
    <t>n/a</t>
  </si>
  <si>
    <t>&gt;0</t>
  </si>
  <si>
    <t>OP05
Loss of Key Staff / Talent Management</t>
  </si>
  <si>
    <t>Staff Turnover % (rolling 12 months)</t>
  </si>
  <si>
    <t>OP07
Breach of Regulation &amp; Legislation</t>
  </si>
  <si>
    <t>4. Clients, Products &amp; Business Practices</t>
  </si>
  <si>
    <t>% of staff successfully completed mandatory financial crime training</t>
  </si>
  <si>
    <t>Mike Pope</t>
  </si>
  <si>
    <t>OP09
Disasters &amp; Other Events</t>
  </si>
  <si>
    <t>5. Damages to Physical Assets</t>
  </si>
  <si>
    <t>Dawn Elgar</t>
  </si>
  <si>
    <t>Business Continuity - Alan Crewe</t>
  </si>
  <si>
    <t>OP10
Breach of Information Security</t>
  </si>
  <si>
    <t>6. Business Disruption and Systems failure</t>
  </si>
  <si>
    <t>Stuart Ellis</t>
  </si>
  <si>
    <t>% of staff successfully completed mandatory security training</t>
  </si>
  <si>
    <t>L&amp;D Specialist</t>
  </si>
  <si>
    <t>Wendy Darling</t>
  </si>
  <si>
    <t>% of staff successfully completed mandatory DPA training</t>
  </si>
  <si>
    <t>OP11
Systems Disruption</t>
  </si>
  <si>
    <t>Availability of Critical Systems</t>
  </si>
  <si>
    <t xml:space="preserve">P1 System Outages for critical systems </t>
  </si>
  <si>
    <t>High Vis P2 Outages for critical Systems</t>
  </si>
  <si>
    <t>Yearly</t>
  </si>
  <si>
    <t>OP17
External Vendors Misperformance / failure</t>
  </si>
  <si>
    <t>Compliance with Minimum Control Expectations for 'High' &amp; 'Exceptional' relationships</t>
  </si>
  <si>
    <t>AXA PPP - KRI dashboard by OP category</t>
  </si>
  <si>
    <t>Operating Company
Key Risk Indicators</t>
  </si>
  <si>
    <t>Who provides the data</t>
  </si>
  <si>
    <t>Open Internal Fraud Escalations</t>
  </si>
  <si>
    <t>Open External Fraud Escalations</t>
  </si>
  <si>
    <t>Vulnerability Management Indicator</t>
  </si>
  <si>
    <t>vulnerability status</t>
  </si>
  <si>
    <t>Threat Management</t>
  </si>
  <si>
    <t>Business Security - Jenny Myhill</t>
  </si>
  <si>
    <t xml:space="preserve">Open ET1 cases </t>
  </si>
  <si>
    <t>% of Absenteeism (rolling 12  months)</t>
  </si>
  <si>
    <t>OP06
Suitability, Disclosure, Fiduciary &amp; Advisory</t>
  </si>
  <si>
    <t>Overall Sales QA score (number of QA sales types out of tolerance)</t>
  </si>
  <si>
    <t>Quality &amp; Audit - Alan Large</t>
  </si>
  <si>
    <t>Is there any QA carried out? What mitigating controls are in place to avoid or detect data breaches?</t>
  </si>
  <si>
    <t>Sales QA customer detriment (number of QA Sales causing customer detriment)</t>
  </si>
  <si>
    <t>Sales complaint levels</t>
  </si>
  <si>
    <t>Complaints Resolution - David Barker</t>
  </si>
  <si>
    <t>TCF dashboard RAG</t>
  </si>
  <si>
    <t>Product Governance &amp; TCF - Catherine Halson</t>
  </si>
  <si>
    <t>% of staff successfully completed mandatory Conduct Risk and TCF training</t>
  </si>
  <si>
    <t>Data Protection - Emma Leatherland</t>
  </si>
  <si>
    <t>FOS upheld rate</t>
  </si>
  <si>
    <t>for the proportion of customers still regulated by FCA - though in practice very ulikely any complaint would get to FOS level</t>
  </si>
  <si>
    <t>Internal Complaint upheld  rates</t>
  </si>
  <si>
    <t>FOS rights sent to complainants within 8 weeks or less</t>
  </si>
  <si>
    <t>Complaints Quality Results</t>
  </si>
  <si>
    <t>Acknowledgement letter sent to Complainants within 5 working days</t>
  </si>
  <si>
    <t xml:space="preserve">Business Continuity Index score </t>
  </si>
  <si>
    <t>Crisis Management Index score</t>
  </si>
  <si>
    <t>BCM Near Misses reported</t>
  </si>
  <si>
    <t>Severity One Security Incidents Reported</t>
  </si>
  <si>
    <t>Severity Two Security Incidents Reported</t>
  </si>
  <si>
    <t>Data leakage Project status</t>
  </si>
  <si>
    <t>Group Technology Office - Victoria Ailwood</t>
  </si>
  <si>
    <t>Material DPA Breaches involving the ICO</t>
  </si>
  <si>
    <t>FTE Cost from P1 Incidents</t>
  </si>
  <si>
    <t>7. Execution Delivery &amp; Process Management</t>
  </si>
  <si>
    <t>OP12
Transaction Capture, Execution and Maintenance</t>
  </si>
  <si>
    <t>Commercial review of claims reserve adequacy</t>
  </si>
  <si>
    <t xml:space="preserve">Call answer rate UK </t>
  </si>
  <si>
    <t>OP13
Failure in underwriting or Claims</t>
  </si>
  <si>
    <t>Ex-gratia / OSOC error rate (volume)</t>
  </si>
  <si>
    <t>Ex-gratia / OSOC error rate (value)</t>
  </si>
  <si>
    <t>Quality score of claims process UK</t>
  </si>
  <si>
    <t>BI Team - Richard Berry
Quality &amp; Audit - Alan Large</t>
  </si>
  <si>
    <t>Quality score of claims process International</t>
  </si>
  <si>
    <t>OP15
Project Management Failure</t>
  </si>
  <si>
    <t>Status of delivery of key projects (ARs)</t>
  </si>
  <si>
    <t>AXA Business Services business continuity plan refresh</t>
  </si>
  <si>
    <t>Third Party Monitoring - Olivia Atkinson</t>
  </si>
  <si>
    <t>OP01 Internal Fraud</t>
  </si>
  <si>
    <t>OP02 External Fraud</t>
  </si>
  <si>
    <t>OP03 Employee relations, diversity &amp; discrimination</t>
  </si>
  <si>
    <t>OP04 Safe Environment (e.g. Pandemic)</t>
  </si>
  <si>
    <t>OP05 Loss of key staff / talent mgt</t>
  </si>
  <si>
    <t>OP06 Suitability, disclosure &amp; breach of fiduciary duty (e.g. misselling)</t>
  </si>
  <si>
    <t>OP07 Improper business or market practices</t>
  </si>
  <si>
    <t>OP08 Product flaws (product defects &amp; model errors)</t>
  </si>
  <si>
    <t>OP09 Disasters &amp; other events (natural disasters or man-made losses)</t>
  </si>
  <si>
    <t>OP11 System disruption</t>
  </si>
  <si>
    <t>OP10 Breach of information security</t>
  </si>
  <si>
    <t>OP12 Transaction, capture, execution &amp; maintenance</t>
  </si>
  <si>
    <t>OP 15 Project Management Failure</t>
  </si>
  <si>
    <t>OP14 Public reporting &amp; disclosure risk (incl. Financial reporting)</t>
  </si>
  <si>
    <t>OP13 Failure in underwriting &amp; claims settlement</t>
  </si>
  <si>
    <t>OP16 Internal vendors misperformance or failure (incl. distribution - tied agents)</t>
  </si>
  <si>
    <t>OP17 External vendors misperformance or failure (incl. distribution - brokers)</t>
  </si>
  <si>
    <t>Average Absence rate</t>
  </si>
  <si>
    <t>Not significant</t>
  </si>
  <si>
    <t xml:space="preserve">Frequent </t>
  </si>
  <si>
    <t>(there is no 5)</t>
  </si>
  <si>
    <t xml:space="preserve">PPPTC Op Reg </t>
  </si>
  <si>
    <t>Date</t>
  </si>
  <si>
    <t>Author</t>
  </si>
  <si>
    <t>Action</t>
  </si>
  <si>
    <t>Total</t>
  </si>
  <si>
    <t>Risk</t>
  </si>
  <si>
    <t>Failure of 3rd party producer impacting the product quality or supply</t>
  </si>
  <si>
    <t>Workforce recruitment and planning issues leading to the risk of not being able to maintain an adequate service due to resource levels</t>
  </si>
  <si>
    <t>Very Frequent</t>
  </si>
  <si>
    <t>Infrequent</t>
  </si>
  <si>
    <t>Head of Business Development</t>
  </si>
  <si>
    <t>Risk Number</t>
  </si>
  <si>
    <t>&gt;98%</t>
  </si>
  <si>
    <t>97.5-98%</t>
  </si>
  <si>
    <t>&lt;97.5%</t>
  </si>
  <si>
    <t>&gt;97.5%</t>
  </si>
  <si>
    <t>95-97.5%</t>
  </si>
  <si>
    <t>&lt;95%</t>
  </si>
  <si>
    <t>0-1</t>
  </si>
  <si>
    <t>0-2</t>
  </si>
  <si>
    <t>3-5</t>
  </si>
  <si>
    <t>&gt;6</t>
  </si>
  <si>
    <t>&gt;99.9%</t>
  </si>
  <si>
    <t>99.8-99.9%</t>
  </si>
  <si>
    <t>&lt;99.8%</t>
  </si>
  <si>
    <t>&lt;20%</t>
  </si>
  <si>
    <t>20-25%</t>
  </si>
  <si>
    <t>&gt;25%</t>
  </si>
  <si>
    <t>3.5%-8.0%</t>
  </si>
  <si>
    <t>&gt;8.0%</t>
  </si>
  <si>
    <t>&lt;3.5%</t>
  </si>
  <si>
    <t>&gt;5</t>
  </si>
  <si>
    <t>0-1%</t>
  </si>
  <si>
    <t>1%-2.5%</t>
  </si>
  <si>
    <t>&gt;2.5%</t>
  </si>
  <si>
    <t>Residual Risk</t>
  </si>
  <si>
    <t>Inherent Risk</t>
  </si>
  <si>
    <t>Key Causes</t>
  </si>
  <si>
    <t>KRI RAG Thresholds</t>
  </si>
  <si>
    <t>Comments/Action plan</t>
  </si>
  <si>
    <t>Data Protection Controls ineffective or not working</t>
  </si>
  <si>
    <t>3+</t>
  </si>
  <si>
    <t>% of staff overdue mandatory GDPR training</t>
  </si>
  <si>
    <t>Staff GDPR competency</t>
  </si>
  <si>
    <t>The risk that the alarms provided by 3rd party technology companies are not fit for purpose, or are not available when required by our customers.</t>
  </si>
  <si>
    <t>System failure provided by 3rd party</t>
  </si>
  <si>
    <t>Failure of alarm unit functionality</t>
  </si>
  <si>
    <t>System availability provided by 3rd party</t>
  </si>
  <si>
    <t>Contract management processes not followed</t>
  </si>
  <si>
    <t>Staff resourcing levels</t>
  </si>
  <si>
    <t>Failure of absence management</t>
  </si>
  <si>
    <t>Failure to attract sufficient operators</t>
  </si>
  <si>
    <t>Failure to retain sufficient staff members</t>
  </si>
  <si>
    <r>
      <t xml:space="preserve">A stable position, with nothing of note to report in this key area.
</t>
    </r>
    <r>
      <rPr>
        <b/>
        <sz val="11"/>
        <color theme="1"/>
        <rFont val="Calibri"/>
        <family val="2"/>
      </rPr>
      <t>Due to the nature of the risk, it is rated AMBER.</t>
    </r>
  </si>
  <si>
    <r>
      <t xml:space="preserve">Further work taking place to ensure that Taking Care's 3rd parties continue to preform well.
</t>
    </r>
    <r>
      <rPr>
        <b/>
        <sz val="11"/>
        <rFont val="Calibri"/>
        <family val="2"/>
      </rPr>
      <t>This risk remains AMBER due to the level of risk it poses</t>
    </r>
    <r>
      <rPr>
        <sz val="11"/>
        <rFont val="Calibri"/>
        <family val="2"/>
      </rPr>
      <t xml:space="preserve"> </t>
    </r>
  </si>
  <si>
    <r>
      <t xml:space="preserve">Overall a slightly improved position, but particularly in call answer rate. 
Short term provisions were put in place over the winter period to reduce staff absence rates, which helped with the call answer rates and brought these up to standard.
The new Head of Resolution, with his strengthened management team are putting in tighter controls to manage absence rates.
</t>
    </r>
    <r>
      <rPr>
        <b/>
        <sz val="11"/>
        <color theme="1"/>
        <rFont val="Calibri"/>
        <family val="2"/>
      </rPr>
      <t>The risk continue to bee rated AMBER, but is showing an improving position.</t>
    </r>
  </si>
  <si>
    <r>
      <t xml:space="preserve">An improving picture as a result of the improved workforce management activities, which continue to be reviewed and refined.
</t>
    </r>
    <r>
      <rPr>
        <b/>
        <sz val="11"/>
        <color theme="1"/>
        <rFont val="Calibri"/>
        <family val="2"/>
      </rPr>
      <t>The risk is rated GREEN due to the active management of key customers</t>
    </r>
  </si>
  <si>
    <r>
      <t xml:space="preserve">Continued focus on this area maintains a strong position and a well managed risk.
</t>
    </r>
    <r>
      <rPr>
        <b/>
        <sz val="11"/>
        <color theme="1"/>
        <rFont val="Calibri"/>
        <family val="2"/>
      </rPr>
      <t>Risk is currently rated as GREEN.</t>
    </r>
  </si>
  <si>
    <t>Chichester ERC Staff resourcing levels</t>
  </si>
  <si>
    <t>Chichester Staff resourcing levels</t>
  </si>
  <si>
    <t>Devon ERC Staff resourcing levels</t>
  </si>
  <si>
    <r>
      <t xml:space="preserve">An improving picture as supplier management returns have been improved. These continue to shed light on service failures and controls the movement of service standards.
</t>
    </r>
    <r>
      <rPr>
        <b/>
        <sz val="11"/>
        <color theme="1"/>
        <rFont val="Calibri"/>
        <family val="2"/>
      </rPr>
      <t>This risk continues to be rated as AMBER</t>
    </r>
  </si>
  <si>
    <r>
      <t xml:space="preserve">An improving picture on supplier management returns have been improved. These continue to shed light on service failures and controls the movement of service standards.
Alarm unit functionality remains strong with low levels of failures following regular reviews and actions when necessary.
</t>
    </r>
    <r>
      <rPr>
        <b/>
        <sz val="11"/>
        <color theme="1"/>
        <rFont val="Calibri"/>
        <family val="2"/>
      </rPr>
      <t>This risk continues to be rated as AMBER</t>
    </r>
  </si>
  <si>
    <r>
      <t xml:space="preserve">Again an improving picture as a result of the improved workforce management activities, which continue to be reviewed and refined.
</t>
    </r>
    <r>
      <rPr>
        <b/>
        <sz val="11"/>
        <color theme="1"/>
        <rFont val="Calibri"/>
        <family val="2"/>
      </rPr>
      <t>The risk is rated AMBER due to the pressures and level of review from Age UK</t>
    </r>
  </si>
  <si>
    <t>TSA Quality Standard - ERC call answer within 60 seconds - CHI</t>
  </si>
  <si>
    <t>TSA Quality Standard - ERC call answer within 180 seconds - CHI</t>
  </si>
  <si>
    <t>TSA Quality Standard - ERC call answer within 60 seconds - Devon</t>
  </si>
  <si>
    <t>TSA Quality Standard - ERC call answer within 180 seconds - Devon</t>
  </si>
  <si>
    <t>EXAMPLE</t>
  </si>
  <si>
    <t>Key Risk Indicator/Measurement</t>
  </si>
  <si>
    <t>Date and Version</t>
  </si>
  <si>
    <t>Quarterly KRI Dashboard</t>
  </si>
  <si>
    <t>Month 1</t>
  </si>
  <si>
    <t>Month 2</t>
  </si>
  <si>
    <t>Month 3</t>
  </si>
  <si>
    <t>Quarterly Outlook</t>
  </si>
  <si>
    <t>Consequence of the Risk happening</t>
  </si>
  <si>
    <t>Risk Likelihood</t>
  </si>
  <si>
    <t>Risk Severity</t>
  </si>
  <si>
    <t>There is a risk that if there is a the failure to recruit or maintain adequate number and quality of employees would lead to a disruption to business services and customer impact .</t>
  </si>
  <si>
    <t>Inability to supply replacement devices to customers, ie. low battery pendant alerts</t>
  </si>
  <si>
    <t>Causes of risk</t>
  </si>
  <si>
    <t xml:space="preserve">Supplier fails to meet quality standard in delivery of acceptable alarm performance
Supply-chain issues, such as imports or delays to delivery (ie. lack of available stock)
</t>
  </si>
  <si>
    <t>Clearly defined supply contract 
ISO9001 supplier base: accreditations checked on annual basis for any non-compliances
Up to 1 months van stock carried by all field ops
At least 3 months stock is held at the warehouse 
No exclusivity in contract allowing the business to switch supplier if product is unavailable
Supplier holds 1/12 of stock required over a year</t>
  </si>
  <si>
    <t>ISO9001 supplier base: accreditations checked on annual basis for any non-compliances</t>
  </si>
  <si>
    <t>Risk Register</t>
  </si>
  <si>
    <r>
      <t xml:space="preserve">Risk Score 
</t>
    </r>
    <r>
      <rPr>
        <b/>
        <sz val="12"/>
        <color rgb="FF000000"/>
        <rFont val="Calibri"/>
        <family val="2"/>
      </rPr>
      <t>(before mitigation) Likelihood x Severity</t>
    </r>
  </si>
  <si>
    <r>
      <t xml:space="preserve">Mitigating actions and controls 
</t>
    </r>
    <r>
      <rPr>
        <b/>
        <sz val="12"/>
        <rFont val="Calibri"/>
        <family val="2"/>
      </rPr>
      <t>(what are we already doing to reduce the effect/impact of the risk)</t>
    </r>
  </si>
  <si>
    <r>
      <t xml:space="preserve">Risk Score post-mitigation 
</t>
    </r>
    <r>
      <rPr>
        <b/>
        <sz val="12"/>
        <rFont val="Calibri"/>
        <family val="2"/>
      </rPr>
      <t>(what is the "residual" risk?)</t>
    </r>
  </si>
  <si>
    <t>4 
(2 Likelihood x 2 Severity)</t>
  </si>
  <si>
    <t xml:space="preserve">Identifying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</si>
</sst>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0.0%"/>
  </numFmts>
  <fonts count="34" x14ac:knownFonts="1">
    <font>
      <sz val="10"/>
      <name val="Arial"/>
    </font>
    <font>
      <sz val="11"/>
      <color theme="1"/>
      <name val="Calibri"/>
      <family val="2"/>
      <scheme val="minor"/>
    </font>
    <font>
      <sz val="8"/>
      <name val="Arial"/>
      <family val="2"/>
    </font>
    <font>
      <sz val="10"/>
      <name val="Arial"/>
      <family val="2"/>
    </font>
    <font>
      <sz val="10"/>
      <name val="Calibri"/>
      <family val="2"/>
    </font>
    <font>
      <b/>
      <sz val="12"/>
      <color indexed="9"/>
      <name val="Calibri"/>
      <family val="2"/>
    </font>
    <font>
      <sz val="12"/>
      <name val="Arial"/>
      <family val="2"/>
    </font>
    <font>
      <b/>
      <sz val="12"/>
      <color indexed="56"/>
      <name val="Calibri"/>
      <family val="2"/>
    </font>
    <font>
      <sz val="12"/>
      <color indexed="9"/>
      <name val="Calibri"/>
      <family val="2"/>
    </font>
    <font>
      <sz val="12"/>
      <name val="Calibri"/>
      <family val="2"/>
    </font>
    <font>
      <b/>
      <sz val="12"/>
      <name val="Calibri"/>
      <family val="2"/>
    </font>
    <font>
      <b/>
      <sz val="10"/>
      <name val="Calibri"/>
      <family val="2"/>
    </font>
    <font>
      <b/>
      <sz val="14"/>
      <name val="Calibri"/>
      <family val="2"/>
    </font>
    <font>
      <b/>
      <sz val="11"/>
      <name val="Calibri"/>
      <family val="2"/>
    </font>
    <font>
      <sz val="11"/>
      <name val="Calibri"/>
      <family val="2"/>
    </font>
    <font>
      <b/>
      <sz val="10"/>
      <name val="Arial"/>
      <family val="2"/>
    </font>
    <font>
      <sz val="11"/>
      <color theme="1"/>
      <name val="Calibri"/>
      <family val="2"/>
      <scheme val="minor"/>
    </font>
    <font>
      <u/>
      <sz val="10"/>
      <color theme="10"/>
      <name val="Arial"/>
      <family val="2"/>
    </font>
    <font>
      <sz val="11"/>
      <color theme="1"/>
      <name val="Calibri"/>
      <family val="2"/>
    </font>
    <font>
      <sz val="9"/>
      <color rgb="FF000000"/>
      <name val="Calibri"/>
      <family val="2"/>
    </font>
    <font>
      <sz val="11"/>
      <color rgb="FF000000"/>
      <name val="Calibri"/>
      <family val="2"/>
    </font>
    <font>
      <sz val="10"/>
      <name val="Calibri"/>
      <family val="2"/>
      <scheme val="minor"/>
    </font>
    <font>
      <sz val="12"/>
      <color rgb="FF000000"/>
      <name val="Calibri"/>
      <family val="2"/>
    </font>
    <font>
      <b/>
      <sz val="14"/>
      <color rgb="FF000000"/>
      <name val="Calibri"/>
      <family val="2"/>
    </font>
    <font>
      <sz val="14"/>
      <color rgb="FF000000"/>
      <name val="Calibri"/>
      <family val="2"/>
    </font>
    <font>
      <b/>
      <sz val="16"/>
      <color theme="4" tint="-0.499984740745262"/>
      <name val="Calibri"/>
      <family val="2"/>
      <scheme val="minor"/>
    </font>
    <font>
      <sz val="14"/>
      <color theme="4" tint="-0.499984740745262"/>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2"/>
      <color rgb="FF000000"/>
      <name val="Calibri"/>
      <family val="2"/>
    </font>
    <font>
      <b/>
      <sz val="9"/>
      <color rgb="FF000000"/>
      <name val="Calibri"/>
      <family val="2"/>
    </font>
    <font>
      <b/>
      <sz val="11"/>
      <color theme="1"/>
      <name val="Calibri"/>
      <family val="2"/>
    </font>
  </fonts>
  <fills count="36">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rgb="FF000000"/>
        <bgColor indexed="64"/>
      </patternFill>
    </fill>
    <fill>
      <patternFill patternType="solid">
        <fgColor rgb="FF92D050"/>
        <bgColor indexed="64"/>
      </patternFill>
    </fill>
    <fill>
      <patternFill patternType="solid">
        <fgColor rgb="FFFFFFFF"/>
        <bgColor rgb="FF000000"/>
      </patternFill>
    </fill>
    <fill>
      <patternFill patternType="solid">
        <fgColor rgb="FFFF0000"/>
        <bgColor rgb="FF000000"/>
      </patternFill>
    </fill>
    <fill>
      <patternFill patternType="solid">
        <fgColor rgb="FFFFC000"/>
        <bgColor rgb="FF000000"/>
      </patternFill>
    </fill>
    <fill>
      <patternFill patternType="solid">
        <fgColor theme="0" tint="-0.14996795556505021"/>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92D050"/>
        <bgColor rgb="FF000000"/>
      </patternFill>
    </fill>
    <fill>
      <patternFill patternType="solid">
        <fgColor rgb="FF99CCFF"/>
        <bgColor rgb="FF000000"/>
      </patternFill>
    </fill>
    <fill>
      <patternFill patternType="solid">
        <fgColor rgb="FFBFBFBF"/>
        <bgColor rgb="FF000000"/>
      </patternFill>
    </fill>
    <fill>
      <patternFill patternType="solid">
        <fgColor rgb="FFDA9694"/>
        <bgColor rgb="FF000000"/>
      </patternFill>
    </fill>
    <fill>
      <patternFill patternType="solid">
        <fgColor theme="0"/>
        <bgColor rgb="FF000000"/>
      </patternFill>
    </fill>
    <fill>
      <patternFill patternType="solid">
        <fgColor rgb="FF00B050"/>
        <bgColor rgb="FF000000"/>
      </patternFill>
    </fill>
  </fills>
  <borders count="7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top style="thin">
        <color indexed="64"/>
      </top>
      <bottom/>
      <diagonal/>
    </border>
    <border>
      <left/>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medium">
        <color rgb="FF1F497D"/>
      </left>
      <right style="medium">
        <color rgb="FF1F497D"/>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style="medium">
        <color rgb="FF1F497D"/>
      </right>
      <top/>
      <bottom style="medium">
        <color rgb="FF1F497D"/>
      </bottom>
      <diagonal/>
    </border>
    <border>
      <left/>
      <right style="medium">
        <color rgb="FF1F497D"/>
      </right>
      <top/>
      <bottom style="medium">
        <color rgb="FF1F497D"/>
      </bottom>
      <diagonal/>
    </border>
    <border>
      <left style="hair">
        <color rgb="FF808080"/>
      </left>
      <right style="hair">
        <color rgb="FF808080"/>
      </right>
      <top style="hair">
        <color rgb="FF808080"/>
      </top>
      <bottom style="hair">
        <color rgb="FF808080"/>
      </bottom>
      <diagonal/>
    </border>
    <border>
      <left style="hair">
        <color rgb="FF808080"/>
      </left>
      <right style="hair">
        <color rgb="FF808080"/>
      </right>
      <top style="hair">
        <color rgb="FF808080"/>
      </top>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514">
    <xf numFmtId="0" fontId="0" fillId="0" borderId="0"/>
    <xf numFmtId="0" fontId="3"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16" fillId="0" borderId="0"/>
    <xf numFmtId="0" fontId="3" fillId="0" borderId="0"/>
    <xf numFmtId="0" fontId="16" fillId="0" borderId="0"/>
    <xf numFmtId="0" fontId="18" fillId="0" borderId="0"/>
    <xf numFmtId="0" fontId="16"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0" fontId="16" fillId="16" borderId="4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cellStyleXfs>
  <cellXfs count="383">
    <xf numFmtId="0" fontId="0" fillId="0" borderId="0" xfId="0"/>
    <xf numFmtId="0" fontId="3" fillId="0" borderId="0" xfId="0" applyFont="1"/>
    <xf numFmtId="0" fontId="19" fillId="0" borderId="0" xfId="0" applyFont="1" applyAlignment="1">
      <alignment horizontal="center" vertical="center"/>
    </xf>
    <xf numFmtId="0" fontId="19" fillId="18" borderId="48" xfId="0" applyFont="1" applyFill="1" applyBorder="1" applyAlignment="1">
      <alignment vertical="center"/>
    </xf>
    <xf numFmtId="0" fontId="19" fillId="19" borderId="49" xfId="0" applyFont="1" applyFill="1" applyBorder="1" applyAlignment="1">
      <alignment vertical="center"/>
    </xf>
    <xf numFmtId="0" fontId="20" fillId="20" borderId="49" xfId="0" applyFont="1" applyFill="1" applyBorder="1" applyAlignment="1">
      <alignment vertical="center"/>
    </xf>
    <xf numFmtId="0" fontId="20" fillId="21" borderId="49" xfId="0" applyFont="1" applyFill="1" applyBorder="1" applyAlignment="1">
      <alignment vertical="center"/>
    </xf>
    <xf numFmtId="0" fontId="19" fillId="18" borderId="50" xfId="0" applyFont="1" applyFill="1" applyBorder="1" applyAlignment="1">
      <alignment vertical="center"/>
    </xf>
    <xf numFmtId="0" fontId="19" fillId="19" borderId="51" xfId="0" applyFont="1" applyFill="1" applyBorder="1" applyAlignment="1">
      <alignment vertical="center"/>
    </xf>
    <xf numFmtId="0" fontId="20" fillId="20" borderId="51" xfId="0" applyFont="1" applyFill="1" applyBorder="1" applyAlignment="1">
      <alignment vertical="center"/>
    </xf>
    <xf numFmtId="0" fontId="20" fillId="21" borderId="51" xfId="0" applyFont="1" applyFill="1" applyBorder="1" applyAlignment="1">
      <alignment vertical="center"/>
    </xf>
    <xf numFmtId="0" fontId="19" fillId="18" borderId="51" xfId="0" applyFont="1" applyFill="1" applyBorder="1" applyAlignment="1">
      <alignment vertical="center"/>
    </xf>
    <xf numFmtId="0" fontId="20" fillId="19" borderId="51" xfId="0" applyFont="1" applyFill="1" applyBorder="1" applyAlignment="1">
      <alignment vertical="center"/>
    </xf>
    <xf numFmtId="0" fontId="19" fillId="22" borderId="50" xfId="0" applyFont="1" applyFill="1" applyBorder="1" applyAlignment="1">
      <alignment vertical="center"/>
    </xf>
    <xf numFmtId="0" fontId="20" fillId="18" borderId="51" xfId="0" applyFont="1" applyFill="1" applyBorder="1" applyAlignment="1">
      <alignment vertical="center"/>
    </xf>
    <xf numFmtId="0" fontId="4" fillId="0" borderId="0" xfId="0" applyFont="1"/>
    <xf numFmtId="0" fontId="19" fillId="0" borderId="0" xfId="0" applyFont="1" applyAlignment="1">
      <alignment horizontal="center" vertical="center" wrapText="1"/>
    </xf>
    <xf numFmtId="0" fontId="20" fillId="0" borderId="0" xfId="0" applyFont="1" applyAlignment="1">
      <alignment horizontal="center" vertical="center"/>
    </xf>
    <xf numFmtId="0" fontId="19" fillId="21" borderId="48" xfId="0" applyFont="1" applyFill="1" applyBorder="1" applyAlignment="1">
      <alignment vertical="center"/>
    </xf>
    <xf numFmtId="0" fontId="19" fillId="0" borderId="0" xfId="0" applyFont="1" applyAlignment="1">
      <alignment vertical="center"/>
    </xf>
    <xf numFmtId="0" fontId="19" fillId="20" borderId="50" xfId="0" applyFont="1" applyFill="1" applyBorder="1" applyAlignment="1">
      <alignment vertical="center"/>
    </xf>
    <xf numFmtId="0" fontId="19" fillId="19" borderId="50" xfId="0" applyFont="1" applyFill="1" applyBorder="1" applyAlignment="1">
      <alignment vertical="center"/>
    </xf>
    <xf numFmtId="0" fontId="21" fillId="0" borderId="0" xfId="1" applyFont="1"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0" xfId="0" applyFont="1"/>
    <xf numFmtId="0" fontId="5" fillId="3"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1" xfId="0" applyFont="1" applyBorder="1" applyAlignment="1">
      <alignment vertical="center" wrapText="1"/>
    </xf>
    <xf numFmtId="0" fontId="8" fillId="3" borderId="3" xfId="0" applyFont="1" applyFill="1" applyBorder="1" applyAlignment="1">
      <alignment vertical="center" wrapText="1"/>
    </xf>
    <xf numFmtId="0" fontId="9" fillId="0" borderId="3" xfId="0" applyFont="1" applyBorder="1" applyAlignment="1">
      <alignment vertical="center" wrapText="1"/>
    </xf>
    <xf numFmtId="0" fontId="0" fillId="0" borderId="0" xfId="0" applyBorder="1"/>
    <xf numFmtId="0" fontId="22" fillId="23" borderId="0" xfId="0" applyFont="1" applyFill="1" applyBorder="1" applyAlignment="1" applyProtection="1">
      <alignment horizontal="center" vertical="center" wrapText="1"/>
    </xf>
    <xf numFmtId="0" fontId="22" fillId="23" borderId="0" xfId="0" applyFont="1" applyFill="1" applyBorder="1" applyAlignment="1">
      <alignment wrapText="1"/>
    </xf>
    <xf numFmtId="0" fontId="22" fillId="23" borderId="0" xfId="0" applyFont="1" applyFill="1" applyBorder="1" applyAlignment="1">
      <alignment horizontal="center" vertical="center" wrapText="1"/>
    </xf>
    <xf numFmtId="0" fontId="22" fillId="23" borderId="0" xfId="0" applyFont="1" applyFill="1" applyBorder="1"/>
    <xf numFmtId="0" fontId="23" fillId="23" borderId="5" xfId="0" applyFont="1" applyFill="1" applyBorder="1" applyAlignment="1">
      <alignment vertical="center" wrapText="1"/>
    </xf>
    <xf numFmtId="0" fontId="24" fillId="23" borderId="0" xfId="0" applyFont="1" applyFill="1" applyBorder="1" applyAlignment="1">
      <alignment wrapText="1"/>
    </xf>
    <xf numFmtId="0" fontId="23" fillId="24" borderId="1" xfId="0" applyFont="1" applyFill="1" applyBorder="1" applyAlignment="1">
      <alignment horizontal="center" vertical="center" wrapText="1"/>
    </xf>
    <xf numFmtId="0" fontId="23" fillId="25" borderId="6" xfId="0" applyFont="1" applyFill="1" applyBorder="1" applyAlignment="1">
      <alignment horizontal="center" vertical="center" wrapText="1"/>
    </xf>
    <xf numFmtId="0" fontId="26" fillId="0" borderId="0" xfId="0" applyFont="1" applyAlignment="1">
      <alignment horizontal="center" vertical="center" wrapText="1"/>
    </xf>
    <xf numFmtId="49" fontId="25" fillId="0" borderId="0" xfId="0" applyNumberFormat="1" applyFont="1" applyAlignment="1">
      <alignment horizontal="center" vertical="center" wrapText="1"/>
    </xf>
    <xf numFmtId="0" fontId="27" fillId="0" borderId="0" xfId="0" applyFont="1" applyFill="1"/>
    <xf numFmtId="0" fontId="26" fillId="0" borderId="0" xfId="0" applyFont="1"/>
    <xf numFmtId="0" fontId="25" fillId="17" borderId="0" xfId="0" applyFont="1" applyFill="1" applyAlignment="1">
      <alignment vertical="center"/>
    </xf>
    <xf numFmtId="0" fontId="26" fillId="17" borderId="0" xfId="0" applyFont="1" applyFill="1" applyAlignment="1">
      <alignment horizontal="center" vertical="center" wrapText="1"/>
    </xf>
    <xf numFmtId="0" fontId="26" fillId="17" borderId="0" xfId="0" applyFont="1" applyFill="1" applyAlignment="1">
      <alignment horizontal="left" vertical="center" wrapText="1"/>
    </xf>
    <xf numFmtId="0" fontId="29" fillId="0" borderId="0" xfId="0" applyFont="1"/>
    <xf numFmtId="0" fontId="28" fillId="26" borderId="1" xfId="0" applyFont="1" applyFill="1" applyBorder="1" applyAlignment="1">
      <alignment horizontal="center" vertical="center" wrapText="1"/>
    </xf>
    <xf numFmtId="0" fontId="28" fillId="26" borderId="9" xfId="0" applyFont="1" applyFill="1" applyBorder="1" applyAlignment="1">
      <alignment horizontal="center" vertical="center" wrapText="1"/>
    </xf>
    <xf numFmtId="0" fontId="29" fillId="0" borderId="0" xfId="0" applyFont="1" applyAlignment="1">
      <alignment vertical="center"/>
    </xf>
    <xf numFmtId="0" fontId="29" fillId="0" borderId="5" xfId="0" applyFont="1" applyFill="1" applyBorder="1" applyAlignment="1">
      <alignment horizontal="center" vertical="center" wrapText="1"/>
    </xf>
    <xf numFmtId="0" fontId="29" fillId="17" borderId="1" xfId="0" applyFont="1" applyFill="1" applyBorder="1" applyAlignment="1">
      <alignment vertical="center" wrapText="1"/>
    </xf>
    <xf numFmtId="0" fontId="29" fillId="0" borderId="13" xfId="0" applyFont="1" applyFill="1" applyBorder="1" applyAlignment="1">
      <alignment horizontal="center" vertical="center" wrapText="1"/>
    </xf>
    <xf numFmtId="0" fontId="21" fillId="17" borderId="13" xfId="0" applyFont="1" applyFill="1" applyBorder="1" applyAlignment="1">
      <alignment horizontal="left" vertical="center" wrapText="1"/>
    </xf>
    <xf numFmtId="0" fontId="21" fillId="0" borderId="1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9" fillId="0" borderId="0" xfId="0" applyFont="1" applyAlignment="1">
      <alignment wrapText="1"/>
    </xf>
    <xf numFmtId="0" fontId="21" fillId="0" borderId="17" xfId="0" applyFont="1" applyFill="1" applyBorder="1" applyAlignment="1">
      <alignment horizontal="center" vertical="center" wrapText="1"/>
    </xf>
    <xf numFmtId="0" fontId="29" fillId="0" borderId="19" xfId="0" applyFont="1" applyFill="1" applyBorder="1" applyAlignment="1">
      <alignment horizontal="center" vertical="center" wrapText="1"/>
    </xf>
    <xf numFmtId="166" fontId="29" fillId="0" borderId="14" xfId="0" applyNumberFormat="1" applyFont="1" applyFill="1" applyBorder="1" applyAlignment="1">
      <alignment horizontal="center" vertical="center" wrapText="1"/>
    </xf>
    <xf numFmtId="0" fontId="21" fillId="0" borderId="20" xfId="0" applyFont="1" applyFill="1" applyBorder="1" applyAlignment="1">
      <alignment horizontal="center" vertical="center" wrapText="1"/>
    </xf>
    <xf numFmtId="1" fontId="29" fillId="0" borderId="16" xfId="0" applyNumberFormat="1" applyFont="1" applyFill="1" applyBorder="1" applyAlignment="1">
      <alignment horizontal="center" vertical="center" wrapText="1"/>
    </xf>
    <xf numFmtId="0" fontId="21" fillId="17" borderId="12" xfId="0" applyFont="1" applyFill="1" applyBorder="1" applyAlignment="1">
      <alignment horizontal="left" vertical="center" wrapText="1"/>
    </xf>
    <xf numFmtId="0" fontId="21" fillId="0" borderId="14" xfId="0" applyFont="1" applyFill="1" applyBorder="1" applyAlignment="1">
      <alignment horizontal="center" vertical="center" wrapText="1"/>
    </xf>
    <xf numFmtId="10" fontId="29" fillId="0" borderId="14"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9" fillId="0" borderId="15" xfId="0" applyFont="1" applyFill="1" applyBorder="1" applyAlignment="1">
      <alignment horizontal="left" vertical="center" wrapText="1"/>
    </xf>
    <xf numFmtId="0" fontId="21" fillId="0" borderId="18" xfId="0" applyFont="1" applyFill="1" applyBorder="1" applyAlignment="1">
      <alignment vertical="center" wrapText="1"/>
    </xf>
    <xf numFmtId="9" fontId="21" fillId="0" borderId="24" xfId="0" applyNumberFormat="1"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1" fillId="17" borderId="5"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19" xfId="0" applyFont="1" applyFill="1" applyBorder="1" applyAlignment="1">
      <alignment horizontal="center" vertical="center" wrapText="1"/>
    </xf>
    <xf numFmtId="9" fontId="29" fillId="0" borderId="23" xfId="0" applyNumberFormat="1"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22" xfId="0" applyFont="1" applyFill="1" applyBorder="1" applyAlignment="1">
      <alignment horizontal="center" vertical="center" wrapText="1"/>
    </xf>
    <xf numFmtId="1" fontId="29" fillId="0" borderId="23"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1" fillId="17" borderId="5" xfId="0" applyFont="1" applyFill="1" applyBorder="1" applyAlignment="1">
      <alignment horizontal="left" vertical="center" wrapText="1"/>
    </xf>
    <xf numFmtId="10" fontId="29" fillId="0" borderId="9"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5" xfId="0" applyFont="1" applyFill="1" applyBorder="1" applyAlignment="1">
      <alignment horizontal="center" vertical="center" wrapText="1"/>
    </xf>
    <xf numFmtId="10" fontId="29" fillId="0" borderId="27" xfId="0" applyNumberFormat="1" applyFont="1" applyFill="1" applyBorder="1" applyAlignment="1">
      <alignment horizontal="center" vertical="center" wrapText="1"/>
    </xf>
    <xf numFmtId="0" fontId="30" fillId="17" borderId="0" xfId="0" applyFont="1" applyFill="1" applyBorder="1" applyAlignment="1">
      <alignment horizontal="left" vertical="center" wrapText="1"/>
    </xf>
    <xf numFmtId="10" fontId="29" fillId="0" borderId="18" xfId="0" applyNumberFormat="1" applyFont="1" applyFill="1" applyBorder="1" applyAlignment="1">
      <alignment horizontal="center" vertical="center" wrapText="1"/>
    </xf>
    <xf numFmtId="0" fontId="30" fillId="17" borderId="5" xfId="0" applyFont="1" applyFill="1" applyBorder="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8" fillId="0" borderId="0" xfId="0" applyFont="1" applyAlignment="1">
      <alignment vertical="center"/>
    </xf>
    <xf numFmtId="0" fontId="28" fillId="0" borderId="0" xfId="0" applyFont="1" applyAlignment="1">
      <alignment horizontal="center" vertical="center"/>
    </xf>
    <xf numFmtId="0" fontId="21" fillId="28" borderId="3" xfId="0" applyFont="1" applyFill="1" applyBorder="1" applyAlignment="1">
      <alignment horizontal="left" vertical="center" wrapText="1"/>
    </xf>
    <xf numFmtId="0" fontId="21" fillId="28" borderId="16" xfId="0" applyFont="1" applyFill="1" applyBorder="1" applyAlignment="1">
      <alignment vertical="center" wrapText="1"/>
    </xf>
    <xf numFmtId="0" fontId="21" fillId="28" borderId="29" xfId="0" applyFont="1" applyFill="1" applyBorder="1" applyAlignment="1">
      <alignment vertical="center" wrapText="1"/>
    </xf>
    <xf numFmtId="1" fontId="29" fillId="28" borderId="16" xfId="0" applyNumberFormat="1"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1" xfId="0" applyFont="1" applyFill="1" applyBorder="1" applyAlignment="1">
      <alignment horizontal="left" vertical="center" wrapText="1"/>
    </xf>
    <xf numFmtId="0" fontId="21" fillId="28" borderId="15" xfId="0" applyFont="1" applyFill="1" applyBorder="1" applyAlignment="1">
      <alignment horizontal="left" vertical="center" wrapText="1"/>
    </xf>
    <xf numFmtId="0" fontId="21" fillId="28" borderId="15" xfId="0" applyFont="1" applyFill="1" applyBorder="1" applyAlignment="1">
      <alignment horizontal="center" vertical="center" wrapText="1"/>
    </xf>
    <xf numFmtId="0" fontId="21" fillId="28" borderId="19"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6" xfId="0" applyFont="1" applyFill="1" applyBorder="1" applyAlignment="1">
      <alignment horizontal="left" vertical="center" wrapText="1"/>
    </xf>
    <xf numFmtId="1" fontId="21" fillId="0" borderId="24" xfId="0" applyNumberFormat="1" applyFont="1" applyFill="1" applyBorder="1" applyAlignment="1">
      <alignment horizontal="center" vertical="center" wrapText="1"/>
    </xf>
    <xf numFmtId="9" fontId="21" fillId="0" borderId="16" xfId="0" applyNumberFormat="1" applyFont="1" applyFill="1" applyBorder="1" applyAlignment="1">
      <alignment horizontal="center" vertical="center" wrapText="1"/>
    </xf>
    <xf numFmtId="0" fontId="21" fillId="28" borderId="12" xfId="0" applyFont="1" applyFill="1" applyBorder="1" applyAlignment="1">
      <alignment horizontal="left" vertical="center" wrapText="1"/>
    </xf>
    <xf numFmtId="0" fontId="21" fillId="28" borderId="19" xfId="0" applyFont="1" applyFill="1" applyBorder="1" applyAlignment="1">
      <alignment horizontal="center" vertical="center" wrapText="1"/>
    </xf>
    <xf numFmtId="9" fontId="29" fillId="28" borderId="14" xfId="0" applyNumberFormat="1" applyFont="1" applyFill="1" applyBorder="1" applyAlignment="1">
      <alignment horizontal="center" vertical="center" wrapText="1"/>
    </xf>
    <xf numFmtId="0" fontId="21" fillId="28" borderId="13" xfId="0" applyFont="1" applyFill="1" applyBorder="1" applyAlignment="1">
      <alignment horizontal="center" vertical="center" wrapText="1"/>
    </xf>
    <xf numFmtId="0" fontId="21" fillId="28" borderId="31" xfId="0" applyFont="1" applyFill="1" applyBorder="1" applyAlignment="1">
      <alignment horizontal="left" vertical="center" wrapText="1"/>
    </xf>
    <xf numFmtId="0" fontId="21" fillId="28" borderId="21" xfId="0" applyFont="1" applyFill="1" applyBorder="1" applyAlignment="1">
      <alignment horizontal="center" vertical="center" wrapText="1"/>
    </xf>
    <xf numFmtId="9" fontId="29" fillId="28" borderId="23" xfId="0" applyNumberFormat="1" applyFont="1" applyFill="1" applyBorder="1" applyAlignment="1">
      <alignment horizontal="center" vertical="center" wrapText="1"/>
    </xf>
    <xf numFmtId="0" fontId="29" fillId="28" borderId="29" xfId="0" applyFont="1" applyFill="1" applyBorder="1" applyAlignment="1">
      <alignment horizontal="left" vertical="center" wrapText="1"/>
    </xf>
    <xf numFmtId="0" fontId="29" fillId="28" borderId="22" xfId="0" applyFont="1" applyFill="1" applyBorder="1" applyAlignment="1">
      <alignment horizontal="center" vertical="center" wrapText="1"/>
    </xf>
    <xf numFmtId="0" fontId="21" fillId="28" borderId="16" xfId="0" applyFont="1" applyFill="1" applyBorder="1" applyAlignment="1">
      <alignment horizontal="center" vertical="center" wrapText="1"/>
    </xf>
    <xf numFmtId="0" fontId="21" fillId="28" borderId="22" xfId="0" applyFont="1" applyFill="1" applyBorder="1" applyAlignment="1">
      <alignment horizontal="center" vertical="center" wrapText="1"/>
    </xf>
    <xf numFmtId="0" fontId="29" fillId="28" borderId="24" xfId="0" applyFont="1" applyFill="1" applyBorder="1" applyAlignment="1">
      <alignment horizontal="left" vertical="center" wrapText="1"/>
    </xf>
    <xf numFmtId="0" fontId="29" fillId="28" borderId="6" xfId="0" applyFont="1" applyFill="1" applyBorder="1" applyAlignment="1">
      <alignment horizontal="center" vertical="center" wrapText="1"/>
    </xf>
    <xf numFmtId="9" fontId="21" fillId="28" borderId="23" xfId="478" applyFont="1" applyFill="1" applyBorder="1" applyAlignment="1">
      <alignment horizontal="center" vertical="center" wrapText="1"/>
    </xf>
    <xf numFmtId="0" fontId="29" fillId="28" borderId="15" xfId="0" applyFont="1" applyFill="1" applyBorder="1" applyAlignment="1">
      <alignment horizontal="center" vertical="center" wrapText="1"/>
    </xf>
    <xf numFmtId="0" fontId="29" fillId="17" borderId="31" xfId="0" applyFont="1" applyFill="1" applyBorder="1" applyAlignment="1">
      <alignment horizontal="left" vertical="center" wrapText="1"/>
    </xf>
    <xf numFmtId="0" fontId="29" fillId="28" borderId="32" xfId="0" applyFont="1" applyFill="1" applyBorder="1" applyAlignment="1">
      <alignment horizontal="left" vertical="center" wrapText="1"/>
    </xf>
    <xf numFmtId="0" fontId="29" fillId="28" borderId="3" xfId="0" applyFont="1" applyFill="1" applyBorder="1" applyAlignment="1">
      <alignment horizontal="center" vertical="center" wrapText="1"/>
    </xf>
    <xf numFmtId="9" fontId="29" fillId="28" borderId="16" xfId="0" applyNumberFormat="1" applyFont="1" applyFill="1" applyBorder="1" applyAlignment="1">
      <alignment horizontal="center" vertical="center" wrapText="1"/>
    </xf>
    <xf numFmtId="0" fontId="21" fillId="17" borderId="31" xfId="0" applyFont="1" applyFill="1" applyBorder="1" applyAlignment="1">
      <alignment horizontal="left" vertical="center" wrapText="1"/>
    </xf>
    <xf numFmtId="0" fontId="29" fillId="17" borderId="1" xfId="0" applyFont="1" applyFill="1" applyBorder="1" applyAlignment="1">
      <alignment horizontal="center" vertical="center" wrapText="1"/>
    </xf>
    <xf numFmtId="0" fontId="30" fillId="17" borderId="31" xfId="0" applyFont="1" applyFill="1" applyBorder="1" applyAlignment="1">
      <alignment horizontal="left" vertical="center" wrapText="1"/>
    </xf>
    <xf numFmtId="0" fontId="30" fillId="0" borderId="15" xfId="0" applyFont="1" applyFill="1" applyBorder="1" applyAlignment="1">
      <alignment horizontal="center" vertical="center" wrapText="1"/>
    </xf>
    <xf numFmtId="10" fontId="29" fillId="0" borderId="21" xfId="0" applyNumberFormat="1"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13" xfId="0" applyFont="1" applyFill="1" applyBorder="1" applyAlignment="1">
      <alignment horizontal="center" vertical="center" wrapText="1"/>
    </xf>
    <xf numFmtId="17" fontId="30" fillId="0" borderId="34" xfId="0" applyNumberFormat="1" applyFont="1" applyFill="1" applyBorder="1" applyAlignment="1">
      <alignment horizontal="center" vertical="center" wrapText="1"/>
    </xf>
    <xf numFmtId="10" fontId="29" fillId="0" borderId="23" xfId="0" applyNumberFormat="1"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17" borderId="24" xfId="0" applyFont="1" applyFill="1" applyBorder="1" applyAlignment="1">
      <alignment horizontal="left" vertical="center" wrapText="1"/>
    </xf>
    <xf numFmtId="0" fontId="30" fillId="0" borderId="22" xfId="0" applyFont="1" applyFill="1" applyBorder="1" applyAlignment="1">
      <alignment horizontal="center" vertical="center" wrapText="1"/>
    </xf>
    <xf numFmtId="17" fontId="30" fillId="0" borderId="16" xfId="0" applyNumberFormat="1" applyFont="1" applyFill="1" applyBorder="1" applyAlignment="1">
      <alignment horizontal="center" vertical="center" wrapText="1"/>
    </xf>
    <xf numFmtId="9" fontId="30" fillId="0" borderId="16" xfId="478"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29" fillId="0" borderId="10" xfId="0" applyFont="1" applyFill="1" applyBorder="1" applyAlignment="1">
      <alignment horizontal="left" vertical="center" wrapText="1"/>
    </xf>
    <xf numFmtId="17" fontId="30" fillId="0" borderId="5" xfId="0" applyNumberFormat="1" applyFont="1" applyFill="1" applyBorder="1" applyAlignment="1">
      <alignment horizontal="center" vertical="center" wrapText="1"/>
    </xf>
    <xf numFmtId="0" fontId="29" fillId="28" borderId="10" xfId="0" applyFont="1" applyFill="1" applyBorder="1" applyAlignment="1">
      <alignment horizontal="left" vertical="center" wrapText="1"/>
    </xf>
    <xf numFmtId="0" fontId="29" fillId="28" borderId="5" xfId="0" applyFont="1" applyFill="1" applyBorder="1" applyAlignment="1">
      <alignment horizontal="center" vertical="center" wrapText="1"/>
    </xf>
    <xf numFmtId="9" fontId="29" fillId="28" borderId="8" xfId="478" applyNumberFormat="1" applyFont="1" applyFill="1" applyBorder="1" applyAlignment="1">
      <alignment horizontal="center" vertical="center" wrapText="1"/>
    </xf>
    <xf numFmtId="0" fontId="29" fillId="28" borderId="35" xfId="0" applyFont="1" applyFill="1" applyBorder="1" applyAlignment="1">
      <alignment horizontal="center" vertical="center" wrapText="1"/>
    </xf>
    <xf numFmtId="0" fontId="29" fillId="17" borderId="1" xfId="0" applyFont="1" applyFill="1" applyBorder="1" applyAlignment="1">
      <alignment horizontal="left" vertical="center" wrapText="1"/>
    </xf>
    <xf numFmtId="0" fontId="21" fillId="17" borderId="28" xfId="0" applyFont="1" applyFill="1" applyBorder="1" applyAlignment="1">
      <alignment horizontal="left" vertical="center" wrapText="1"/>
    </xf>
    <xf numFmtId="1" fontId="29" fillId="0" borderId="9" xfId="0" applyNumberFormat="1"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0" fillId="0" borderId="15" xfId="0" applyBorder="1"/>
    <xf numFmtId="0" fontId="0" fillId="0" borderId="22" xfId="0" applyBorder="1"/>
    <xf numFmtId="0" fontId="21" fillId="0" borderId="13"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29" fillId="0" borderId="37"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39" xfId="0" applyFont="1" applyFill="1" applyBorder="1" applyAlignment="1">
      <alignment horizontal="center" vertical="center" wrapText="1"/>
    </xf>
    <xf numFmtId="1" fontId="29" fillId="0" borderId="13" xfId="0" applyNumberFormat="1"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9" fillId="17" borderId="2" xfId="0" applyFont="1" applyFill="1" applyBorder="1" applyAlignment="1">
      <alignment horizontal="center" vertical="center" wrapText="1"/>
    </xf>
    <xf numFmtId="0" fontId="0" fillId="0" borderId="1" xfId="0" applyBorder="1"/>
    <xf numFmtId="0" fontId="0" fillId="0" borderId="6" xfId="0" applyBorder="1"/>
    <xf numFmtId="0" fontId="0" fillId="0" borderId="3" xfId="0" applyBorder="1"/>
    <xf numFmtId="0" fontId="29" fillId="17" borderId="13" xfId="0" applyFont="1" applyFill="1" applyBorder="1" applyAlignment="1">
      <alignment vertical="center" wrapText="1"/>
    </xf>
    <xf numFmtId="0" fontId="0" fillId="0" borderId="25" xfId="0" applyBorder="1"/>
    <xf numFmtId="0" fontId="0" fillId="0" borderId="5" xfId="0" applyBorder="1"/>
    <xf numFmtId="0" fontId="21" fillId="17" borderId="6"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28"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1" fillId="0" borderId="24" xfId="0" applyFont="1" applyFill="1" applyBorder="1" applyAlignment="1">
      <alignment horizontal="center" vertical="center" wrapText="1"/>
    </xf>
    <xf numFmtId="0" fontId="21" fillId="0" borderId="5" xfId="0" applyFont="1" applyFill="1" applyBorder="1" applyAlignment="1">
      <alignment vertical="center" wrapText="1"/>
    </xf>
    <xf numFmtId="0" fontId="21" fillId="0" borderId="8" xfId="0" applyFont="1" applyFill="1" applyBorder="1" applyAlignment="1">
      <alignment vertical="center" wrapText="1"/>
    </xf>
    <xf numFmtId="0" fontId="21" fillId="0" borderId="2" xfId="0" applyFont="1" applyFill="1" applyBorder="1" applyAlignment="1">
      <alignment vertical="center" wrapText="1"/>
    </xf>
    <xf numFmtId="0" fontId="21" fillId="17" borderId="2"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29" fillId="17" borderId="41" xfId="0" applyFont="1" applyFill="1" applyBorder="1" applyAlignment="1">
      <alignment horizontal="center" vertical="center" wrapText="1"/>
    </xf>
    <xf numFmtId="0" fontId="29" fillId="17" borderId="42" xfId="0" applyFont="1" applyFill="1" applyBorder="1" applyAlignment="1">
      <alignment horizontal="center" vertical="center" wrapText="1"/>
    </xf>
    <xf numFmtId="0" fontId="21" fillId="17" borderId="39" xfId="0" applyFont="1" applyFill="1" applyBorder="1" applyAlignment="1">
      <alignment horizontal="left" vertical="center" wrapText="1"/>
    </xf>
    <xf numFmtId="0" fontId="29" fillId="17" borderId="24" xfId="0" applyFont="1" applyFill="1" applyBorder="1" applyAlignment="1">
      <alignment horizontal="left" vertical="center" wrapText="1"/>
    </xf>
    <xf numFmtId="0" fontId="29" fillId="17" borderId="38" xfId="0" applyFont="1" applyFill="1" applyBorder="1" applyAlignment="1">
      <alignment horizontal="left" vertical="center" wrapText="1"/>
    </xf>
    <xf numFmtId="0" fontId="29" fillId="28" borderId="24" xfId="0" applyFont="1" applyFill="1" applyBorder="1" applyAlignment="1">
      <alignment horizontal="left" vertical="center" wrapText="1"/>
    </xf>
    <xf numFmtId="0" fontId="29" fillId="0" borderId="21" xfId="0" applyFont="1" applyFill="1" applyBorder="1" applyAlignment="1">
      <alignment horizontal="center" vertical="center" wrapText="1"/>
    </xf>
    <xf numFmtId="9" fontId="21" fillId="28" borderId="24" xfId="0" applyNumberFormat="1" applyFont="1" applyFill="1" applyBorder="1" applyAlignment="1">
      <alignment horizontal="center" vertical="center" wrapText="1"/>
    </xf>
    <xf numFmtId="0" fontId="21" fillId="28" borderId="5" xfId="0" applyFont="1" applyFill="1" applyBorder="1" applyAlignment="1">
      <alignment horizontal="center" vertical="center" wrapText="1"/>
    </xf>
    <xf numFmtId="0" fontId="21" fillId="28" borderId="0" xfId="0" applyFont="1" applyFill="1" applyBorder="1" applyAlignment="1">
      <alignment horizontal="center" vertical="center" wrapText="1"/>
    </xf>
    <xf numFmtId="0" fontId="29" fillId="0" borderId="41" xfId="0" applyFont="1" applyFill="1" applyBorder="1" applyAlignment="1">
      <alignment horizontal="center" vertical="center" wrapText="1"/>
    </xf>
    <xf numFmtId="10" fontId="29" fillId="0" borderId="1" xfId="0" applyNumberFormat="1" applyFont="1" applyFill="1" applyBorder="1" applyAlignment="1">
      <alignment horizontal="center" vertical="center" wrapText="1"/>
    </xf>
    <xf numFmtId="0" fontId="21" fillId="28" borderId="8" xfId="0" applyFont="1" applyFill="1" applyBorder="1" applyAlignment="1">
      <alignment horizontal="center" vertical="center" wrapText="1"/>
    </xf>
    <xf numFmtId="0" fontId="23" fillId="23" borderId="0" xfId="0" applyFont="1" applyFill="1" applyBorder="1" applyAlignment="1">
      <alignment vertical="center" wrapText="1"/>
    </xf>
    <xf numFmtId="0" fontId="24" fillId="23" borderId="28" xfId="0" applyFont="1" applyFill="1" applyBorder="1" applyAlignment="1">
      <alignment wrapText="1"/>
    </xf>
    <xf numFmtId="0" fontId="18" fillId="17" borderId="52" xfId="297" applyFont="1" applyFill="1" applyBorder="1" applyAlignment="1">
      <alignment horizontal="left" vertical="center" wrapText="1"/>
    </xf>
    <xf numFmtId="0" fontId="18" fillId="17" borderId="53" xfId="297" applyFont="1" applyFill="1" applyBorder="1" applyAlignment="1">
      <alignment horizontal="left" vertical="center" wrapText="1"/>
    </xf>
    <xf numFmtId="0" fontId="18" fillId="17" borderId="53" xfId="297" applyFont="1" applyFill="1" applyBorder="1" applyAlignment="1">
      <alignment vertical="center" wrapText="1"/>
    </xf>
    <xf numFmtId="49" fontId="23" fillId="23" borderId="5" xfId="0" applyNumberFormat="1" applyFont="1" applyFill="1" applyBorder="1" applyAlignment="1">
      <alignment horizontal="left" vertical="center" wrapText="1"/>
    </xf>
    <xf numFmtId="0" fontId="13" fillId="34" borderId="0" xfId="0" applyFont="1" applyFill="1" applyBorder="1"/>
    <xf numFmtId="0" fontId="14" fillId="17" borderId="3" xfId="0" applyFont="1" applyFill="1" applyBorder="1" applyAlignment="1">
      <alignment vertical="center" wrapText="1"/>
    </xf>
    <xf numFmtId="0" fontId="14" fillId="17" borderId="4" xfId="0" applyFont="1" applyFill="1" applyBorder="1" applyAlignment="1">
      <alignment vertical="center" wrapText="1"/>
    </xf>
    <xf numFmtId="0" fontId="13" fillId="23" borderId="1" xfId="0" applyFont="1" applyFill="1" applyBorder="1" applyAlignment="1">
      <alignment horizontal="center" vertical="center"/>
    </xf>
    <xf numFmtId="0" fontId="13" fillId="23" borderId="0" xfId="0" applyFont="1" applyFill="1" applyBorder="1" applyAlignment="1">
      <alignment horizontal="left" vertical="center" wrapText="1"/>
    </xf>
    <xf numFmtId="0" fontId="11" fillId="34" borderId="15" xfId="0" applyFont="1" applyFill="1" applyBorder="1" applyAlignment="1">
      <alignment horizontal="center" vertical="center"/>
    </xf>
    <xf numFmtId="0" fontId="11" fillId="34" borderId="22" xfId="0" applyFont="1" applyFill="1" applyBorder="1" applyAlignment="1">
      <alignment horizontal="center" vertical="center"/>
    </xf>
    <xf numFmtId="0" fontId="13" fillId="23" borderId="2" xfId="0" applyFont="1" applyFill="1" applyBorder="1" applyAlignment="1">
      <alignment horizontal="left" vertical="center" wrapText="1"/>
    </xf>
    <xf numFmtId="0" fontId="13" fillId="34" borderId="15" xfId="0" applyFont="1" applyFill="1" applyBorder="1" applyAlignment="1">
      <alignment horizontal="center" vertical="center"/>
    </xf>
    <xf numFmtId="0" fontId="13" fillId="34" borderId="0" xfId="0" applyFont="1" applyFill="1" applyBorder="1" applyAlignment="1">
      <alignment vertical="center"/>
    </xf>
    <xf numFmtId="0" fontId="15" fillId="0" borderId="7" xfId="0" applyFont="1" applyBorder="1"/>
    <xf numFmtId="15" fontId="0" fillId="0" borderId="7" xfId="0" applyNumberFormat="1" applyBorder="1"/>
    <xf numFmtId="0" fontId="0" fillId="0" borderId="7" xfId="0" applyBorder="1"/>
    <xf numFmtId="15" fontId="0" fillId="0" borderId="7" xfId="0" applyNumberFormat="1" applyBorder="1" applyAlignment="1">
      <alignment horizontal="left"/>
    </xf>
    <xf numFmtId="16" fontId="0" fillId="0" borderId="7" xfId="0" applyNumberFormat="1" applyBorder="1"/>
    <xf numFmtId="0" fontId="22" fillId="23" borderId="0" xfId="0" applyFont="1" applyFill="1" applyBorder="1" applyAlignment="1">
      <alignment vertical="top"/>
    </xf>
    <xf numFmtId="0" fontId="22" fillId="23" borderId="7" xfId="0" applyFont="1" applyFill="1" applyBorder="1" applyAlignment="1">
      <alignment wrapText="1"/>
    </xf>
    <xf numFmtId="14" fontId="0" fillId="0" borderId="7" xfId="0" applyNumberFormat="1" applyBorder="1"/>
    <xf numFmtId="0" fontId="22" fillId="23" borderId="0" xfId="0" applyFont="1" applyFill="1" applyBorder="1" applyAlignment="1">
      <alignment horizontal="left" vertical="top" wrapText="1"/>
    </xf>
    <xf numFmtId="0" fontId="22" fillId="0" borderId="0" xfId="0" applyFont="1" applyFill="1" applyBorder="1"/>
    <xf numFmtId="0" fontId="12" fillId="23" borderId="1" xfId="0" applyNumberFormat="1" applyFont="1" applyFill="1" applyBorder="1" applyAlignment="1">
      <alignment horizontal="center" vertical="center" wrapText="1"/>
    </xf>
    <xf numFmtId="0" fontId="23" fillId="35" borderId="6" xfId="0" applyFont="1" applyFill="1" applyBorder="1" applyAlignment="1">
      <alignment horizontal="center" vertical="center" wrapText="1"/>
    </xf>
    <xf numFmtId="0" fontId="31" fillId="23" borderId="7" xfId="0" applyFont="1" applyFill="1" applyBorder="1" applyAlignment="1">
      <alignment horizontal="center" wrapText="1"/>
    </xf>
    <xf numFmtId="0" fontId="31" fillId="23" borderId="0" xfId="0" applyFont="1" applyFill="1" applyBorder="1" applyAlignment="1">
      <alignment wrapText="1"/>
    </xf>
    <xf numFmtId="0" fontId="12" fillId="23" borderId="0" xfId="0" applyNumberFormat="1" applyFont="1" applyFill="1" applyBorder="1" applyAlignment="1">
      <alignment horizontal="center" vertical="center" wrapText="1"/>
    </xf>
    <xf numFmtId="0" fontId="31" fillId="23" borderId="0" xfId="0" applyFont="1" applyFill="1" applyBorder="1" applyAlignment="1">
      <alignment horizontal="center" wrapText="1"/>
    </xf>
    <xf numFmtId="0" fontId="29" fillId="0" borderId="7" xfId="0" applyFont="1" applyFill="1" applyBorder="1" applyAlignment="1">
      <alignment horizontal="center" vertical="center" wrapText="1"/>
    </xf>
    <xf numFmtId="0" fontId="29" fillId="27" borderId="7" xfId="0" applyFont="1" applyFill="1" applyBorder="1" applyAlignment="1">
      <alignment horizontal="center" vertical="center" wrapText="1"/>
    </xf>
    <xf numFmtId="0" fontId="29" fillId="19" borderId="7" xfId="0" applyFont="1" applyFill="1" applyBorder="1" applyAlignment="1">
      <alignment horizontal="center" vertical="center" wrapText="1"/>
    </xf>
    <xf numFmtId="166" fontId="29" fillId="20" borderId="7" xfId="0" applyNumberFormat="1" applyFont="1" applyFill="1" applyBorder="1" applyAlignment="1">
      <alignment horizontal="center" vertical="center" wrapText="1"/>
    </xf>
    <xf numFmtId="10" fontId="29" fillId="27" borderId="7" xfId="0" applyNumberFormat="1" applyFont="1" applyFill="1" applyBorder="1" applyAlignment="1">
      <alignment horizontal="center" vertical="center" wrapText="1"/>
    </xf>
    <xf numFmtId="0" fontId="18" fillId="0" borderId="0" xfId="513" applyFont="1"/>
    <xf numFmtId="0" fontId="13" fillId="27" borderId="45" xfId="512" applyFont="1" applyFill="1" applyBorder="1" applyAlignment="1">
      <alignment horizontal="center" vertical="center" wrapText="1"/>
    </xf>
    <xf numFmtId="0" fontId="13" fillId="19" borderId="45" xfId="512" applyFont="1" applyFill="1" applyBorder="1" applyAlignment="1">
      <alignment horizontal="center" vertical="center" wrapText="1"/>
    </xf>
    <xf numFmtId="0" fontId="13" fillId="20" borderId="45" xfId="512" applyFont="1" applyFill="1" applyBorder="1" applyAlignment="1">
      <alignment horizontal="center" vertical="center" wrapText="1"/>
    </xf>
    <xf numFmtId="17" fontId="18" fillId="29" borderId="45" xfId="513" applyNumberFormat="1" applyFont="1" applyFill="1" applyBorder="1" applyAlignment="1">
      <alignment horizontal="center" vertical="top"/>
    </xf>
    <xf numFmtId="0" fontId="18" fillId="29" borderId="45" xfId="513" applyFont="1" applyFill="1" applyBorder="1" applyAlignment="1">
      <alignment horizontal="center" vertical="top"/>
    </xf>
    <xf numFmtId="0" fontId="18" fillId="17" borderId="56" xfId="513" applyFont="1" applyFill="1" applyBorder="1" applyAlignment="1">
      <alignment horizontal="center" vertical="center" wrapText="1"/>
    </xf>
    <xf numFmtId="0" fontId="18" fillId="17" borderId="43" xfId="513" applyFont="1" applyFill="1" applyBorder="1" applyAlignment="1">
      <alignment horizontal="center" vertical="center"/>
    </xf>
    <xf numFmtId="0" fontId="18" fillId="17" borderId="58" xfId="513" applyFont="1" applyFill="1" applyBorder="1" applyAlignment="1">
      <alignment horizontal="center" vertical="center"/>
    </xf>
    <xf numFmtId="0" fontId="18" fillId="0" borderId="0" xfId="513" applyFont="1" applyAlignment="1">
      <alignment wrapText="1"/>
    </xf>
    <xf numFmtId="0" fontId="18" fillId="0" borderId="0" xfId="513" applyFont="1" applyAlignment="1">
      <alignment horizontal="left" vertical="center" wrapText="1"/>
    </xf>
    <xf numFmtId="0" fontId="18" fillId="0" borderId="10" xfId="513" applyFont="1" applyBorder="1"/>
    <xf numFmtId="9" fontId="18" fillId="17" borderId="59" xfId="513" applyNumberFormat="1" applyFont="1" applyFill="1" applyBorder="1" applyAlignment="1">
      <alignment horizontal="center" vertical="center"/>
    </xf>
    <xf numFmtId="166" fontId="29" fillId="20" borderId="58" xfId="0" applyNumberFormat="1" applyFont="1" applyFill="1" applyBorder="1" applyAlignment="1">
      <alignment horizontal="center" vertical="center" wrapText="1"/>
    </xf>
    <xf numFmtId="16" fontId="29" fillId="0" borderId="7" xfId="0" quotePrefix="1" applyNumberFormat="1" applyFont="1" applyFill="1" applyBorder="1" applyAlignment="1">
      <alignment horizontal="center" vertical="center" wrapText="1"/>
    </xf>
    <xf numFmtId="0" fontId="29" fillId="27" borderId="43" xfId="0" applyFont="1" applyFill="1" applyBorder="1" applyAlignment="1">
      <alignment horizontal="center" vertical="center" wrapText="1"/>
    </xf>
    <xf numFmtId="0" fontId="29" fillId="27" borderId="58" xfId="0" applyFont="1" applyFill="1" applyBorder="1" applyAlignment="1">
      <alignment horizontal="center" vertical="center" wrapText="1"/>
    </xf>
    <xf numFmtId="166" fontId="29" fillId="20" borderId="43" xfId="0" applyNumberFormat="1" applyFont="1" applyFill="1" applyBorder="1" applyAlignment="1">
      <alignment horizontal="center" vertical="center" wrapText="1"/>
    </xf>
    <xf numFmtId="0" fontId="18" fillId="0" borderId="45" xfId="513" applyFont="1" applyBorder="1" applyAlignment="1">
      <alignment horizontal="center" vertical="center" wrapText="1"/>
    </xf>
    <xf numFmtId="0" fontId="29" fillId="0" borderId="43"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19" borderId="58" xfId="0" applyFont="1" applyFill="1" applyBorder="1" applyAlignment="1">
      <alignment horizontal="center" vertical="center" wrapText="1"/>
    </xf>
    <xf numFmtId="16" fontId="29" fillId="0" borderId="43" xfId="0" quotePrefix="1" applyNumberFormat="1" applyFont="1" applyFill="1" applyBorder="1" applyAlignment="1">
      <alignment horizontal="center" vertical="center" wrapText="1"/>
    </xf>
    <xf numFmtId="16" fontId="29" fillId="0" borderId="56" xfId="0" quotePrefix="1" applyNumberFormat="1" applyFont="1" applyFill="1" applyBorder="1" applyAlignment="1">
      <alignment horizontal="center" vertical="center" wrapText="1"/>
    </xf>
    <xf numFmtId="0" fontId="29" fillId="27" borderId="56" xfId="0" applyFont="1" applyFill="1" applyBorder="1" applyAlignment="1">
      <alignment horizontal="center" vertical="center" wrapText="1"/>
    </xf>
    <xf numFmtId="10" fontId="21" fillId="0" borderId="58" xfId="0" applyNumberFormat="1" applyFont="1" applyFill="1" applyBorder="1" applyAlignment="1">
      <alignment horizontal="center" vertical="center" wrapText="1"/>
    </xf>
    <xf numFmtId="10" fontId="29" fillId="27" borderId="58" xfId="0" applyNumberFormat="1" applyFont="1" applyFill="1" applyBorder="1" applyAlignment="1">
      <alignment horizontal="center" vertical="center" wrapText="1"/>
    </xf>
    <xf numFmtId="0" fontId="18" fillId="0" borderId="1" xfId="513" applyFont="1" applyBorder="1" applyAlignment="1">
      <alignment horizontal="center" vertical="center" wrapText="1"/>
    </xf>
    <xf numFmtId="0" fontId="18" fillId="0" borderId="3" xfId="513" applyFont="1" applyBorder="1" applyAlignment="1">
      <alignment horizontal="center" vertical="center"/>
    </xf>
    <xf numFmtId="0" fontId="18" fillId="0" borderId="13" xfId="513" applyFont="1" applyBorder="1" applyAlignment="1">
      <alignment horizontal="center" vertical="center" wrapText="1"/>
    </xf>
    <xf numFmtId="0" fontId="18" fillId="0" borderId="15" xfId="513" applyFont="1" applyBorder="1" applyAlignment="1">
      <alignment horizontal="center" vertical="center" wrapText="1"/>
    </xf>
    <xf numFmtId="0" fontId="18" fillId="0" borderId="22" xfId="513" applyFont="1" applyBorder="1" applyAlignment="1">
      <alignment horizontal="center" vertical="center" wrapText="1"/>
    </xf>
    <xf numFmtId="0" fontId="18" fillId="17" borderId="13" xfId="513" applyFont="1" applyFill="1" applyBorder="1" applyAlignment="1">
      <alignment horizontal="center" vertical="center" wrapText="1"/>
    </xf>
    <xf numFmtId="0" fontId="18" fillId="17" borderId="25" xfId="513" applyFont="1" applyFill="1" applyBorder="1" applyAlignment="1">
      <alignment horizontal="center" vertical="center" wrapText="1"/>
    </xf>
    <xf numFmtId="0" fontId="18" fillId="17" borderId="22" xfId="513" applyFont="1" applyFill="1" applyBorder="1" applyAlignment="1">
      <alignment horizontal="center" vertical="center" wrapText="1"/>
    </xf>
    <xf numFmtId="0" fontId="18" fillId="0" borderId="25" xfId="513" applyFont="1" applyBorder="1" applyAlignment="1">
      <alignment horizontal="center" vertical="center" wrapText="1"/>
    </xf>
    <xf numFmtId="0" fontId="18" fillId="17" borderId="61" xfId="513" applyFont="1" applyFill="1" applyBorder="1" applyAlignment="1">
      <alignment horizontal="center" vertical="center" wrapText="1"/>
    </xf>
    <xf numFmtId="0" fontId="18" fillId="17" borderId="63" xfId="513" applyFont="1" applyFill="1" applyBorder="1" applyAlignment="1">
      <alignment horizontal="center" vertical="center" wrapText="1"/>
    </xf>
    <xf numFmtId="0" fontId="18" fillId="17" borderId="20" xfId="513" applyFont="1" applyFill="1" applyBorder="1" applyAlignment="1">
      <alignment horizontal="center" vertical="center"/>
    </xf>
    <xf numFmtId="0" fontId="18" fillId="17" borderId="64" xfId="513" applyFont="1" applyFill="1" applyBorder="1" applyAlignment="1">
      <alignment horizontal="center" vertical="center"/>
    </xf>
    <xf numFmtId="9" fontId="18" fillId="17" borderId="17" xfId="513" applyNumberFormat="1" applyFont="1" applyFill="1" applyBorder="1" applyAlignment="1">
      <alignment horizontal="center" vertical="center"/>
    </xf>
    <xf numFmtId="9" fontId="18" fillId="17" borderId="60" xfId="513" applyNumberFormat="1" applyFont="1" applyFill="1" applyBorder="1" applyAlignment="1">
      <alignment horizontal="center" vertical="center"/>
    </xf>
    <xf numFmtId="0" fontId="29" fillId="0" borderId="62"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18" fillId="17" borderId="30" xfId="513" applyFont="1" applyFill="1" applyBorder="1" applyAlignment="1">
      <alignment horizontal="center" vertical="center"/>
    </xf>
    <xf numFmtId="0" fontId="18" fillId="17" borderId="66" xfId="513" applyFont="1" applyFill="1" applyBorder="1" applyAlignment="1">
      <alignment horizontal="center" vertical="center"/>
    </xf>
    <xf numFmtId="0" fontId="29" fillId="0" borderId="61" xfId="0" applyFont="1" applyFill="1" applyBorder="1" applyAlignment="1">
      <alignment horizontal="center" vertical="center" wrapText="1"/>
    </xf>
    <xf numFmtId="0" fontId="29" fillId="0" borderId="63" xfId="0" applyFont="1" applyFill="1" applyBorder="1" applyAlignment="1">
      <alignment horizontal="center" vertical="center" wrapText="1"/>
    </xf>
    <xf numFmtId="10" fontId="21" fillId="0" borderId="30" xfId="0" applyNumberFormat="1"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18" fillId="0" borderId="67" xfId="513" applyFont="1" applyBorder="1" applyAlignment="1">
      <alignment horizontal="center" vertical="center" wrapText="1"/>
    </xf>
    <xf numFmtId="0" fontId="18" fillId="0" borderId="68" xfId="513" applyFont="1" applyBorder="1" applyAlignment="1">
      <alignment horizontal="center" vertical="center" wrapText="1"/>
    </xf>
    <xf numFmtId="0" fontId="29" fillId="0" borderId="30"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19" borderId="61" xfId="0" applyFont="1" applyFill="1" applyBorder="1" applyAlignment="1">
      <alignment horizontal="center" vertical="center" wrapText="1"/>
    </xf>
    <xf numFmtId="0" fontId="29" fillId="19" borderId="56" xfId="0" applyFont="1" applyFill="1" applyBorder="1" applyAlignment="1">
      <alignment horizontal="center" vertical="center" wrapText="1"/>
    </xf>
    <xf numFmtId="0" fontId="29" fillId="19" borderId="63" xfId="0" applyFont="1" applyFill="1" applyBorder="1" applyAlignment="1">
      <alignment horizontal="center" vertical="center" wrapText="1"/>
    </xf>
    <xf numFmtId="0" fontId="29" fillId="19" borderId="62" xfId="0" applyFont="1" applyFill="1" applyBorder="1" applyAlignment="1">
      <alignment horizontal="center" vertical="center" wrapText="1"/>
    </xf>
    <xf numFmtId="0" fontId="29" fillId="19" borderId="65" xfId="0" applyFont="1" applyFill="1" applyBorder="1" applyAlignment="1">
      <alignment horizontal="center" vertical="center" wrapText="1"/>
    </xf>
    <xf numFmtId="166" fontId="29" fillId="20" borderId="30" xfId="0" applyNumberFormat="1" applyFont="1" applyFill="1" applyBorder="1" applyAlignment="1">
      <alignment horizontal="center" vertical="center" wrapText="1"/>
    </xf>
    <xf numFmtId="166" fontId="29" fillId="20" borderId="66" xfId="0" applyNumberFormat="1" applyFont="1" applyFill="1" applyBorder="1" applyAlignment="1">
      <alignment horizontal="center" vertical="center" wrapText="1"/>
    </xf>
    <xf numFmtId="166" fontId="29" fillId="20" borderId="62" xfId="0" applyNumberFormat="1" applyFont="1" applyFill="1" applyBorder="1" applyAlignment="1">
      <alignment horizontal="center" vertical="center" wrapText="1"/>
    </xf>
    <xf numFmtId="166" fontId="29" fillId="20" borderId="65" xfId="0" applyNumberFormat="1" applyFont="1" applyFill="1" applyBorder="1" applyAlignment="1">
      <alignment horizontal="center" vertical="center" wrapText="1"/>
    </xf>
    <xf numFmtId="10" fontId="29" fillId="27" borderId="62" xfId="0" applyNumberFormat="1" applyFont="1" applyFill="1" applyBorder="1" applyAlignment="1">
      <alignment horizontal="center" vertical="center" wrapText="1"/>
    </xf>
    <xf numFmtId="10" fontId="29" fillId="27" borderId="65" xfId="0" applyNumberFormat="1" applyFont="1" applyFill="1" applyBorder="1" applyAlignment="1">
      <alignment horizontal="center" vertical="center" wrapText="1"/>
    </xf>
    <xf numFmtId="0" fontId="29" fillId="27" borderId="62" xfId="0" applyFont="1" applyFill="1" applyBorder="1" applyAlignment="1">
      <alignment horizontal="center" vertical="center" wrapText="1"/>
    </xf>
    <xf numFmtId="0" fontId="29" fillId="27" borderId="65" xfId="0" applyFont="1" applyFill="1" applyBorder="1" applyAlignment="1">
      <alignment horizontal="center" vertical="center" wrapText="1"/>
    </xf>
    <xf numFmtId="0" fontId="29" fillId="27" borderId="30" xfId="0" applyFont="1" applyFill="1" applyBorder="1" applyAlignment="1">
      <alignment horizontal="center" vertical="center" wrapText="1"/>
    </xf>
    <xf numFmtId="0" fontId="29" fillId="27" borderId="66" xfId="0" applyFont="1" applyFill="1" applyBorder="1" applyAlignment="1">
      <alignment horizontal="center" vertical="center" wrapText="1"/>
    </xf>
    <xf numFmtId="0" fontId="29" fillId="27" borderId="61" xfId="0" applyFont="1" applyFill="1" applyBorder="1" applyAlignment="1">
      <alignment horizontal="center" vertical="center" wrapText="1"/>
    </xf>
    <xf numFmtId="0" fontId="29" fillId="27" borderId="63" xfId="0" applyFont="1" applyFill="1" applyBorder="1" applyAlignment="1">
      <alignment horizontal="center" vertical="center" wrapText="1"/>
    </xf>
    <xf numFmtId="0" fontId="29" fillId="27" borderId="20" xfId="0" applyFont="1" applyFill="1" applyBorder="1" applyAlignment="1">
      <alignment horizontal="center" vertical="center" wrapText="1"/>
    </xf>
    <xf numFmtId="0" fontId="29" fillId="27" borderId="64" xfId="0" applyFont="1" applyFill="1" applyBorder="1" applyAlignment="1">
      <alignment horizontal="center" vertical="center" wrapText="1"/>
    </xf>
    <xf numFmtId="10" fontId="29" fillId="27" borderId="30" xfId="0" applyNumberFormat="1" applyFont="1" applyFill="1" applyBorder="1" applyAlignment="1">
      <alignment horizontal="center" vertical="center" wrapText="1"/>
    </xf>
    <xf numFmtId="10" fontId="29" fillId="27" borderId="66" xfId="0" applyNumberFormat="1" applyFont="1" applyFill="1" applyBorder="1" applyAlignment="1">
      <alignment horizontal="center" vertical="center" wrapText="1"/>
    </xf>
    <xf numFmtId="166" fontId="29" fillId="20" borderId="20" xfId="0" applyNumberFormat="1" applyFont="1" applyFill="1" applyBorder="1" applyAlignment="1">
      <alignment horizontal="center" vertical="center" wrapText="1"/>
    </xf>
    <xf numFmtId="166" fontId="29" fillId="20" borderId="64" xfId="0" applyNumberFormat="1" applyFont="1" applyFill="1" applyBorder="1" applyAlignment="1">
      <alignment horizontal="center" vertical="center" wrapText="1"/>
    </xf>
    <xf numFmtId="0" fontId="29" fillId="19" borderId="30" xfId="0" applyFont="1" applyFill="1" applyBorder="1" applyAlignment="1">
      <alignment horizontal="center" vertical="center" wrapText="1"/>
    </xf>
    <xf numFmtId="0" fontId="29" fillId="19" borderId="66" xfId="0" applyFont="1" applyFill="1" applyBorder="1" applyAlignment="1">
      <alignment horizontal="center" vertical="center" wrapText="1"/>
    </xf>
    <xf numFmtId="0" fontId="18" fillId="0" borderId="13" xfId="513" applyFont="1" applyBorder="1" applyAlignment="1">
      <alignment horizontal="center" vertical="center"/>
    </xf>
    <xf numFmtId="0" fontId="18" fillId="0" borderId="19" xfId="513" applyFont="1" applyBorder="1" applyAlignment="1">
      <alignment horizontal="center" vertical="center"/>
    </xf>
    <xf numFmtId="0" fontId="18" fillId="17" borderId="15" xfId="513" applyFont="1" applyFill="1" applyBorder="1" applyAlignment="1">
      <alignment horizontal="center" vertical="center"/>
    </xf>
    <xf numFmtId="0" fontId="18" fillId="17" borderId="25" xfId="513" applyFont="1" applyFill="1" applyBorder="1" applyAlignment="1">
      <alignment horizontal="center" vertical="center"/>
    </xf>
    <xf numFmtId="0" fontId="18" fillId="17" borderId="22" xfId="513" applyFont="1" applyFill="1" applyBorder="1" applyAlignment="1">
      <alignment horizontal="center" vertical="center"/>
    </xf>
    <xf numFmtId="0" fontId="18" fillId="0" borderId="1" xfId="513" applyFont="1" applyBorder="1"/>
    <xf numFmtId="0" fontId="14" fillId="17" borderId="22" xfId="513" applyFont="1" applyFill="1" applyBorder="1" applyAlignment="1">
      <alignment horizontal="center" vertical="center" wrapText="1"/>
    </xf>
    <xf numFmtId="0" fontId="14" fillId="17" borderId="3" xfId="513" applyFont="1" applyFill="1" applyBorder="1" applyAlignment="1">
      <alignment horizontal="center" vertical="center" wrapText="1"/>
    </xf>
    <xf numFmtId="0" fontId="14" fillId="17" borderId="1" xfId="513" applyFont="1" applyFill="1" applyBorder="1" applyAlignment="1">
      <alignment horizontal="center" vertical="center" wrapText="1"/>
    </xf>
    <xf numFmtId="0" fontId="18" fillId="0" borderId="15" xfId="513" applyFont="1" applyBorder="1"/>
    <xf numFmtId="0" fontId="18" fillId="0" borderId="25" xfId="513" applyFont="1" applyBorder="1"/>
    <xf numFmtId="0" fontId="18" fillId="0" borderId="13" xfId="513" applyFont="1" applyBorder="1"/>
    <xf numFmtId="0" fontId="13" fillId="17" borderId="13" xfId="513" applyFont="1" applyFill="1" applyBorder="1" applyAlignment="1">
      <alignment horizontal="center" vertical="center" wrapText="1"/>
    </xf>
    <xf numFmtId="0" fontId="13" fillId="17" borderId="22" xfId="513" applyFont="1" applyFill="1" applyBorder="1" applyAlignment="1">
      <alignment horizontal="center" vertical="center" wrapText="1"/>
    </xf>
    <xf numFmtId="0" fontId="18" fillId="0" borderId="22" xfId="513" applyFont="1" applyBorder="1"/>
    <xf numFmtId="0" fontId="18" fillId="0" borderId="19" xfId="513" applyFont="1" applyBorder="1" applyAlignment="1">
      <alignment horizontal="center" vertical="center" wrapText="1"/>
    </xf>
    <xf numFmtId="0" fontId="22" fillId="23" borderId="0" xfId="0" applyFont="1" applyFill="1" applyBorder="1" applyAlignment="1">
      <alignment vertical="top" wrapText="1"/>
    </xf>
    <xf numFmtId="0" fontId="22" fillId="23" borderId="0" xfId="0" applyFont="1" applyFill="1" applyBorder="1" applyAlignment="1">
      <alignment horizontal="center" vertical="top" wrapText="1"/>
    </xf>
    <xf numFmtId="0" fontId="22" fillId="23" borderId="0" xfId="0" applyFont="1" applyFill="1" applyBorder="1" applyAlignment="1" applyProtection="1">
      <alignment horizontal="center" vertical="top" wrapText="1"/>
    </xf>
    <xf numFmtId="0" fontId="23" fillId="32" borderId="11" xfId="0" applyFont="1" applyFill="1" applyBorder="1" applyAlignment="1" applyProtection="1">
      <alignment horizontal="center" vertical="center" wrapText="1"/>
    </xf>
    <xf numFmtId="0" fontId="23" fillId="24" borderId="35" xfId="0" applyFont="1" applyFill="1" applyBorder="1" applyAlignment="1">
      <alignment horizontal="center" vertical="center" wrapText="1"/>
    </xf>
    <xf numFmtId="0" fontId="23" fillId="30" borderId="35" xfId="0" applyFont="1" applyFill="1" applyBorder="1" applyAlignment="1">
      <alignment horizontal="center" vertical="center" wrapText="1"/>
    </xf>
    <xf numFmtId="0" fontId="12" fillId="31" borderId="35"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24" fillId="0" borderId="0" xfId="0" applyFont="1" applyFill="1" applyBorder="1"/>
    <xf numFmtId="0" fontId="24" fillId="23" borderId="0" xfId="0" applyFont="1" applyFill="1" applyBorder="1"/>
    <xf numFmtId="0" fontId="24" fillId="23" borderId="5" xfId="0" applyFont="1" applyFill="1" applyBorder="1" applyAlignment="1">
      <alignment wrapText="1"/>
    </xf>
    <xf numFmtId="0" fontId="11" fillId="23" borderId="44" xfId="0" applyFont="1" applyFill="1" applyBorder="1" applyAlignment="1">
      <alignment horizontal="center" vertical="center"/>
    </xf>
    <xf numFmtId="0" fontId="13" fillId="23" borderId="5" xfId="0" applyFont="1" applyFill="1" applyBorder="1" applyAlignment="1">
      <alignment horizontal="left" vertical="center" wrapText="1"/>
    </xf>
    <xf numFmtId="0" fontId="23" fillId="23" borderId="5" xfId="0" applyFont="1" applyFill="1" applyBorder="1" applyAlignment="1">
      <alignment vertical="top" wrapText="1"/>
    </xf>
    <xf numFmtId="0" fontId="18" fillId="0" borderId="0" xfId="513" applyFont="1" applyAlignment="1">
      <alignment vertical="top" wrapText="1"/>
    </xf>
    <xf numFmtId="0" fontId="11" fillId="34" borderId="69" xfId="0" applyFont="1" applyFill="1" applyBorder="1" applyAlignment="1">
      <alignment horizontal="center" vertical="center"/>
    </xf>
    <xf numFmtId="0" fontId="12" fillId="31" borderId="35" xfId="0" applyFont="1" applyFill="1" applyBorder="1" applyAlignment="1">
      <alignment horizontal="center" vertical="center" wrapText="1"/>
    </xf>
    <xf numFmtId="0" fontId="14" fillId="34" borderId="18" xfId="0" applyFont="1" applyFill="1" applyBorder="1" applyAlignment="1">
      <alignment horizontal="center" vertical="center"/>
    </xf>
    <xf numFmtId="0" fontId="14" fillId="34" borderId="4" xfId="0" applyFont="1" applyFill="1" applyBorder="1" applyAlignment="1">
      <alignment horizontal="center" vertical="center"/>
    </xf>
    <xf numFmtId="0" fontId="13" fillId="29" borderId="7" xfId="512" applyFont="1" applyFill="1" applyBorder="1" applyAlignment="1">
      <alignment horizontal="center" vertical="center" wrapText="1"/>
    </xf>
    <xf numFmtId="0" fontId="13" fillId="29" borderId="45" xfId="512" applyFont="1" applyFill="1" applyBorder="1" applyAlignment="1">
      <alignment horizontal="center" vertical="center" wrapText="1"/>
    </xf>
    <xf numFmtId="0" fontId="18" fillId="0" borderId="1" xfId="513" applyFont="1" applyBorder="1" applyAlignment="1">
      <alignment horizontal="center" vertical="center" wrapText="1"/>
    </xf>
    <xf numFmtId="0" fontId="18" fillId="0" borderId="6" xfId="513" applyFont="1" applyBorder="1" applyAlignment="1">
      <alignment horizontal="center" vertical="center" wrapText="1"/>
    </xf>
    <xf numFmtId="0" fontId="18" fillId="0" borderId="3" xfId="513" applyFont="1" applyBorder="1" applyAlignment="1">
      <alignment horizontal="center" vertical="center" wrapText="1"/>
    </xf>
    <xf numFmtId="0" fontId="18" fillId="17" borderId="1" xfId="513" applyFont="1" applyFill="1" applyBorder="1" applyAlignment="1">
      <alignment horizontal="center" vertical="center" wrapText="1"/>
    </xf>
    <xf numFmtId="0" fontId="18" fillId="17" borderId="6" xfId="513" applyFont="1" applyFill="1" applyBorder="1" applyAlignment="1">
      <alignment horizontal="center" vertical="center" wrapText="1"/>
    </xf>
    <xf numFmtId="0" fontId="18" fillId="17" borderId="3" xfId="513" applyFont="1" applyFill="1" applyBorder="1" applyAlignment="1">
      <alignment horizontal="center" vertical="center" wrapText="1"/>
    </xf>
    <xf numFmtId="0" fontId="14" fillId="17" borderId="1" xfId="513" applyFont="1" applyFill="1" applyBorder="1" applyAlignment="1">
      <alignment horizontal="center" vertical="center" wrapText="1"/>
    </xf>
    <xf numFmtId="0" fontId="14" fillId="17" borderId="6" xfId="513" applyFont="1" applyFill="1" applyBorder="1" applyAlignment="1">
      <alignment horizontal="center" vertical="center" wrapText="1"/>
    </xf>
    <xf numFmtId="0" fontId="14" fillId="17" borderId="3" xfId="513" applyFont="1" applyFill="1" applyBorder="1" applyAlignment="1">
      <alignment horizontal="center" vertical="center" wrapText="1"/>
    </xf>
    <xf numFmtId="0" fontId="13" fillId="29" borderId="46" xfId="512" applyFont="1" applyFill="1" applyBorder="1" applyAlignment="1">
      <alignment horizontal="center" vertical="center" wrapText="1"/>
    </xf>
    <xf numFmtId="0" fontId="13" fillId="29" borderId="54" xfId="512" applyFont="1" applyFill="1" applyBorder="1" applyAlignment="1">
      <alignment horizontal="center" vertical="top" wrapText="1"/>
    </xf>
    <xf numFmtId="0" fontId="13" fillId="29" borderId="55" xfId="512" applyFont="1" applyFill="1" applyBorder="1" applyAlignment="1">
      <alignment horizontal="center" vertical="top" wrapText="1"/>
    </xf>
    <xf numFmtId="0" fontId="13" fillId="29" borderId="44" xfId="512" applyFont="1" applyFill="1" applyBorder="1" applyAlignment="1">
      <alignment horizontal="center" vertical="center" wrapText="1"/>
    </xf>
    <xf numFmtId="0" fontId="13" fillId="29" borderId="24" xfId="512" applyFont="1" applyFill="1" applyBorder="1" applyAlignment="1">
      <alignment horizontal="center" vertical="center" wrapText="1"/>
    </xf>
    <xf numFmtId="0" fontId="13" fillId="29" borderId="54" xfId="512" applyFont="1" applyFill="1" applyBorder="1" applyAlignment="1">
      <alignment horizontal="center" vertical="center" wrapText="1"/>
    </xf>
    <xf numFmtId="0" fontId="18" fillId="0" borderId="61" xfId="513" applyFont="1" applyBorder="1" applyAlignment="1">
      <alignment horizontal="center" vertical="center" wrapText="1"/>
    </xf>
    <xf numFmtId="0" fontId="18" fillId="0" borderId="30" xfId="513" applyFont="1" applyBorder="1" applyAlignment="1">
      <alignment horizontal="center" vertical="center" wrapText="1"/>
    </xf>
    <xf numFmtId="0" fontId="18" fillId="0" borderId="13" xfId="513" applyFont="1" applyBorder="1" applyAlignment="1">
      <alignment horizontal="center" vertical="center" wrapText="1"/>
    </xf>
    <xf numFmtId="0" fontId="18" fillId="0" borderId="22" xfId="513" applyFont="1" applyBorder="1" applyAlignment="1">
      <alignment horizontal="center" vertical="center" wrapText="1"/>
    </xf>
    <xf numFmtId="0" fontId="18" fillId="0" borderId="1" xfId="513" applyFont="1" applyBorder="1" applyAlignment="1">
      <alignment horizontal="left" vertical="top" wrapText="1"/>
    </xf>
    <xf numFmtId="0" fontId="18" fillId="0" borderId="19" xfId="513" applyFont="1" applyBorder="1" applyAlignment="1">
      <alignment horizontal="left" vertical="top" wrapText="1"/>
    </xf>
    <xf numFmtId="0" fontId="18" fillId="0" borderId="3" xfId="513" applyFont="1" applyBorder="1" applyAlignment="1">
      <alignment horizontal="left" vertical="top" wrapText="1"/>
    </xf>
    <xf numFmtId="0" fontId="18" fillId="0" borderId="36" xfId="513" applyFont="1" applyBorder="1" applyAlignment="1">
      <alignment horizontal="center" vertical="center" wrapText="1"/>
    </xf>
    <xf numFmtId="0" fontId="18" fillId="0" borderId="57" xfId="513" applyFont="1" applyBorder="1" applyAlignment="1">
      <alignment horizontal="center" vertical="center" wrapText="1"/>
    </xf>
    <xf numFmtId="0" fontId="18" fillId="0" borderId="17" xfId="513" applyFont="1" applyBorder="1" applyAlignment="1">
      <alignment horizontal="center" vertical="center" wrapText="1"/>
    </xf>
    <xf numFmtId="0" fontId="18" fillId="0" borderId="6" xfId="513" applyFont="1" applyBorder="1" applyAlignment="1">
      <alignment horizontal="center" vertical="center"/>
    </xf>
    <xf numFmtId="0" fontId="18" fillId="0" borderId="3" xfId="513" applyFont="1" applyBorder="1" applyAlignment="1">
      <alignment horizontal="center" vertical="center"/>
    </xf>
    <xf numFmtId="0" fontId="32" fillId="0" borderId="0" xfId="0" applyFont="1" applyAlignment="1">
      <alignment horizontal="center" vertical="center" textRotation="90" wrapText="1"/>
    </xf>
    <xf numFmtId="0" fontId="32" fillId="0" borderId="0" xfId="0" applyFont="1" applyAlignment="1">
      <alignment horizontal="center" vertical="center"/>
    </xf>
  </cellXfs>
  <cellStyles count="514">
    <cellStyle name=" _x0007_LÓ_x0018_ÄþÍN^NuNVþˆHÁ_x0001__x0018_(n" xfId="1" xr:uid="{00000000-0005-0000-0000-000000000000}"/>
    <cellStyle name="20% - Accent1 2" xfId="2" xr:uid="{00000000-0005-0000-0000-000001000000}"/>
    <cellStyle name="20% - Accent1 2 2" xfId="3" xr:uid="{00000000-0005-0000-0000-000002000000}"/>
    <cellStyle name="20% - Accent1 2 2 2" xfId="4" xr:uid="{00000000-0005-0000-0000-000003000000}"/>
    <cellStyle name="20% - Accent1 2 2 2 2" xfId="5" xr:uid="{00000000-0005-0000-0000-000004000000}"/>
    <cellStyle name="20% - Accent1 2 2 3" xfId="6" xr:uid="{00000000-0005-0000-0000-000005000000}"/>
    <cellStyle name="20% - Accent1 2 3" xfId="7" xr:uid="{00000000-0005-0000-0000-000006000000}"/>
    <cellStyle name="20% - Accent1 2 3 2" xfId="8" xr:uid="{00000000-0005-0000-0000-000007000000}"/>
    <cellStyle name="20% - Accent1 2 4" xfId="9" xr:uid="{00000000-0005-0000-0000-000008000000}"/>
    <cellStyle name="20% - Accent1 3" xfId="10" xr:uid="{00000000-0005-0000-0000-000009000000}"/>
    <cellStyle name="20% - Accent1 3 2" xfId="11" xr:uid="{00000000-0005-0000-0000-00000A000000}"/>
    <cellStyle name="20% - Accent1 3 2 2" xfId="12" xr:uid="{00000000-0005-0000-0000-00000B000000}"/>
    <cellStyle name="20% - Accent1 3 3" xfId="13" xr:uid="{00000000-0005-0000-0000-00000C000000}"/>
    <cellStyle name="20% - Accent2 2" xfId="14" xr:uid="{00000000-0005-0000-0000-00000D000000}"/>
    <cellStyle name="20% - Accent2 2 2" xfId="15" xr:uid="{00000000-0005-0000-0000-00000E000000}"/>
    <cellStyle name="20% - Accent2 2 2 2" xfId="16" xr:uid="{00000000-0005-0000-0000-00000F000000}"/>
    <cellStyle name="20% - Accent2 2 2 2 2" xfId="17" xr:uid="{00000000-0005-0000-0000-000010000000}"/>
    <cellStyle name="20% - Accent2 2 2 3" xfId="18" xr:uid="{00000000-0005-0000-0000-000011000000}"/>
    <cellStyle name="20% - Accent2 2 3" xfId="19" xr:uid="{00000000-0005-0000-0000-000012000000}"/>
    <cellStyle name="20% - Accent2 2 3 2" xfId="20" xr:uid="{00000000-0005-0000-0000-000013000000}"/>
    <cellStyle name="20% - Accent2 2 4" xfId="21" xr:uid="{00000000-0005-0000-0000-000014000000}"/>
    <cellStyle name="20% - Accent2 3" xfId="22" xr:uid="{00000000-0005-0000-0000-000015000000}"/>
    <cellStyle name="20% - Accent2 3 2" xfId="23" xr:uid="{00000000-0005-0000-0000-000016000000}"/>
    <cellStyle name="20% - Accent2 3 2 2" xfId="24" xr:uid="{00000000-0005-0000-0000-000017000000}"/>
    <cellStyle name="20% - Accent2 3 3" xfId="25" xr:uid="{00000000-0005-0000-0000-000018000000}"/>
    <cellStyle name="20% - Accent3 2" xfId="26" xr:uid="{00000000-0005-0000-0000-000019000000}"/>
    <cellStyle name="20% - Accent3 2 2" xfId="27" xr:uid="{00000000-0005-0000-0000-00001A000000}"/>
    <cellStyle name="20% - Accent3 2 2 2" xfId="28" xr:uid="{00000000-0005-0000-0000-00001B000000}"/>
    <cellStyle name="20% - Accent3 2 2 2 2" xfId="29" xr:uid="{00000000-0005-0000-0000-00001C000000}"/>
    <cellStyle name="20% - Accent3 2 2 3" xfId="30" xr:uid="{00000000-0005-0000-0000-00001D000000}"/>
    <cellStyle name="20% - Accent3 2 3" xfId="31" xr:uid="{00000000-0005-0000-0000-00001E000000}"/>
    <cellStyle name="20% - Accent3 2 3 2" xfId="32" xr:uid="{00000000-0005-0000-0000-00001F000000}"/>
    <cellStyle name="20% - Accent3 2 4" xfId="33" xr:uid="{00000000-0005-0000-0000-000020000000}"/>
    <cellStyle name="20% - Accent3 3" xfId="34" xr:uid="{00000000-0005-0000-0000-000021000000}"/>
    <cellStyle name="20% - Accent3 3 2" xfId="35" xr:uid="{00000000-0005-0000-0000-000022000000}"/>
    <cellStyle name="20% - Accent3 3 2 2" xfId="36" xr:uid="{00000000-0005-0000-0000-000023000000}"/>
    <cellStyle name="20% - Accent3 3 3" xfId="37" xr:uid="{00000000-0005-0000-0000-000024000000}"/>
    <cellStyle name="20% - Accent4 2" xfId="38" xr:uid="{00000000-0005-0000-0000-000025000000}"/>
    <cellStyle name="20% - Accent4 2 2" xfId="39" xr:uid="{00000000-0005-0000-0000-000026000000}"/>
    <cellStyle name="20% - Accent4 2 2 2" xfId="40" xr:uid="{00000000-0005-0000-0000-000027000000}"/>
    <cellStyle name="20% - Accent4 2 2 2 2" xfId="41" xr:uid="{00000000-0005-0000-0000-000028000000}"/>
    <cellStyle name="20% - Accent4 2 2 3" xfId="42" xr:uid="{00000000-0005-0000-0000-000029000000}"/>
    <cellStyle name="20% - Accent4 2 3" xfId="43" xr:uid="{00000000-0005-0000-0000-00002A000000}"/>
    <cellStyle name="20% - Accent4 2 3 2" xfId="44" xr:uid="{00000000-0005-0000-0000-00002B000000}"/>
    <cellStyle name="20% - Accent4 2 4" xfId="45" xr:uid="{00000000-0005-0000-0000-00002C000000}"/>
    <cellStyle name="20% - Accent4 3" xfId="46" xr:uid="{00000000-0005-0000-0000-00002D000000}"/>
    <cellStyle name="20% - Accent4 3 2" xfId="47" xr:uid="{00000000-0005-0000-0000-00002E000000}"/>
    <cellStyle name="20% - Accent4 3 2 2" xfId="48" xr:uid="{00000000-0005-0000-0000-00002F000000}"/>
    <cellStyle name="20% - Accent4 3 3" xfId="49" xr:uid="{00000000-0005-0000-0000-000030000000}"/>
    <cellStyle name="20% - Accent5 2" xfId="50" xr:uid="{00000000-0005-0000-0000-000031000000}"/>
    <cellStyle name="20% - Accent5 2 2" xfId="51" xr:uid="{00000000-0005-0000-0000-000032000000}"/>
    <cellStyle name="20% - Accent5 2 2 2" xfId="52" xr:uid="{00000000-0005-0000-0000-000033000000}"/>
    <cellStyle name="20% - Accent5 2 2 2 2" xfId="53" xr:uid="{00000000-0005-0000-0000-000034000000}"/>
    <cellStyle name="20% - Accent5 2 2 3" xfId="54" xr:uid="{00000000-0005-0000-0000-000035000000}"/>
    <cellStyle name="20% - Accent5 2 3" xfId="55" xr:uid="{00000000-0005-0000-0000-000036000000}"/>
    <cellStyle name="20% - Accent5 2 3 2" xfId="56" xr:uid="{00000000-0005-0000-0000-000037000000}"/>
    <cellStyle name="20% - Accent5 2 4" xfId="57" xr:uid="{00000000-0005-0000-0000-000038000000}"/>
    <cellStyle name="20% - Accent5 3" xfId="58" xr:uid="{00000000-0005-0000-0000-000039000000}"/>
    <cellStyle name="20% - Accent5 3 2" xfId="59" xr:uid="{00000000-0005-0000-0000-00003A000000}"/>
    <cellStyle name="20% - Accent5 3 2 2" xfId="60" xr:uid="{00000000-0005-0000-0000-00003B000000}"/>
    <cellStyle name="20% - Accent5 3 3" xfId="61" xr:uid="{00000000-0005-0000-0000-00003C000000}"/>
    <cellStyle name="20% - Accent6 2" xfId="62" xr:uid="{00000000-0005-0000-0000-00003D000000}"/>
    <cellStyle name="20% - Accent6 2 2" xfId="63" xr:uid="{00000000-0005-0000-0000-00003E000000}"/>
    <cellStyle name="20% - Accent6 2 2 2" xfId="64" xr:uid="{00000000-0005-0000-0000-00003F000000}"/>
    <cellStyle name="20% - Accent6 2 2 2 2" xfId="65" xr:uid="{00000000-0005-0000-0000-000040000000}"/>
    <cellStyle name="20% - Accent6 2 2 3" xfId="66" xr:uid="{00000000-0005-0000-0000-000041000000}"/>
    <cellStyle name="20% - Accent6 2 3" xfId="67" xr:uid="{00000000-0005-0000-0000-000042000000}"/>
    <cellStyle name="20% - Accent6 2 3 2" xfId="68" xr:uid="{00000000-0005-0000-0000-000043000000}"/>
    <cellStyle name="20% - Accent6 2 4" xfId="69" xr:uid="{00000000-0005-0000-0000-000044000000}"/>
    <cellStyle name="20% - Accent6 3" xfId="70" xr:uid="{00000000-0005-0000-0000-000045000000}"/>
    <cellStyle name="20% - Accent6 3 2" xfId="71" xr:uid="{00000000-0005-0000-0000-000046000000}"/>
    <cellStyle name="20% - Accent6 3 2 2" xfId="72" xr:uid="{00000000-0005-0000-0000-000047000000}"/>
    <cellStyle name="20% - Accent6 3 3" xfId="73" xr:uid="{00000000-0005-0000-0000-000048000000}"/>
    <cellStyle name="40% - Accent1 2" xfId="74" xr:uid="{00000000-0005-0000-0000-000049000000}"/>
    <cellStyle name="40% - Accent1 2 2" xfId="75" xr:uid="{00000000-0005-0000-0000-00004A000000}"/>
    <cellStyle name="40% - Accent1 2 2 2" xfId="76" xr:uid="{00000000-0005-0000-0000-00004B000000}"/>
    <cellStyle name="40% - Accent1 2 2 2 2" xfId="77" xr:uid="{00000000-0005-0000-0000-00004C000000}"/>
    <cellStyle name="40% - Accent1 2 2 3" xfId="78" xr:uid="{00000000-0005-0000-0000-00004D000000}"/>
    <cellStyle name="40% - Accent1 2 3" xfId="79" xr:uid="{00000000-0005-0000-0000-00004E000000}"/>
    <cellStyle name="40% - Accent1 2 3 2" xfId="80" xr:uid="{00000000-0005-0000-0000-00004F000000}"/>
    <cellStyle name="40% - Accent1 2 4" xfId="81" xr:uid="{00000000-0005-0000-0000-000050000000}"/>
    <cellStyle name="40% - Accent1 3" xfId="82" xr:uid="{00000000-0005-0000-0000-000051000000}"/>
    <cellStyle name="40% - Accent1 3 2" xfId="83" xr:uid="{00000000-0005-0000-0000-000052000000}"/>
    <cellStyle name="40% - Accent1 3 2 2" xfId="84" xr:uid="{00000000-0005-0000-0000-000053000000}"/>
    <cellStyle name="40% - Accent1 3 3" xfId="85" xr:uid="{00000000-0005-0000-0000-000054000000}"/>
    <cellStyle name="40% - Accent2 2" xfId="86" xr:uid="{00000000-0005-0000-0000-000055000000}"/>
    <cellStyle name="40% - Accent2 2 2" xfId="87" xr:uid="{00000000-0005-0000-0000-000056000000}"/>
    <cellStyle name="40% - Accent2 2 2 2" xfId="88" xr:uid="{00000000-0005-0000-0000-000057000000}"/>
    <cellStyle name="40% - Accent2 2 2 2 2" xfId="89" xr:uid="{00000000-0005-0000-0000-000058000000}"/>
    <cellStyle name="40% - Accent2 2 2 3" xfId="90" xr:uid="{00000000-0005-0000-0000-000059000000}"/>
    <cellStyle name="40% - Accent2 2 3" xfId="91" xr:uid="{00000000-0005-0000-0000-00005A000000}"/>
    <cellStyle name="40% - Accent2 2 3 2" xfId="92" xr:uid="{00000000-0005-0000-0000-00005B000000}"/>
    <cellStyle name="40% - Accent2 2 4" xfId="93" xr:uid="{00000000-0005-0000-0000-00005C000000}"/>
    <cellStyle name="40% - Accent2 3" xfId="94" xr:uid="{00000000-0005-0000-0000-00005D000000}"/>
    <cellStyle name="40% - Accent2 3 2" xfId="95" xr:uid="{00000000-0005-0000-0000-00005E000000}"/>
    <cellStyle name="40% - Accent2 3 2 2" xfId="96" xr:uid="{00000000-0005-0000-0000-00005F000000}"/>
    <cellStyle name="40% - Accent2 3 3" xfId="97" xr:uid="{00000000-0005-0000-0000-000060000000}"/>
    <cellStyle name="40% - Accent3 2" xfId="98" xr:uid="{00000000-0005-0000-0000-000061000000}"/>
    <cellStyle name="40% - Accent3 2 2" xfId="99" xr:uid="{00000000-0005-0000-0000-000062000000}"/>
    <cellStyle name="40% - Accent3 2 2 2" xfId="100" xr:uid="{00000000-0005-0000-0000-000063000000}"/>
    <cellStyle name="40% - Accent3 2 2 2 2" xfId="101" xr:uid="{00000000-0005-0000-0000-000064000000}"/>
    <cellStyle name="40% - Accent3 2 2 3" xfId="102" xr:uid="{00000000-0005-0000-0000-000065000000}"/>
    <cellStyle name="40% - Accent3 2 3" xfId="103" xr:uid="{00000000-0005-0000-0000-000066000000}"/>
    <cellStyle name="40% - Accent3 2 3 2" xfId="104" xr:uid="{00000000-0005-0000-0000-000067000000}"/>
    <cellStyle name="40% - Accent3 2 4" xfId="105" xr:uid="{00000000-0005-0000-0000-000068000000}"/>
    <cellStyle name="40% - Accent3 3" xfId="106" xr:uid="{00000000-0005-0000-0000-000069000000}"/>
    <cellStyle name="40% - Accent3 3 2" xfId="107" xr:uid="{00000000-0005-0000-0000-00006A000000}"/>
    <cellStyle name="40% - Accent3 3 2 2" xfId="108" xr:uid="{00000000-0005-0000-0000-00006B000000}"/>
    <cellStyle name="40% - Accent3 3 3" xfId="109" xr:uid="{00000000-0005-0000-0000-00006C000000}"/>
    <cellStyle name="40% - Accent4 2" xfId="110" xr:uid="{00000000-0005-0000-0000-00006D000000}"/>
    <cellStyle name="40% - Accent4 2 2" xfId="111" xr:uid="{00000000-0005-0000-0000-00006E000000}"/>
    <cellStyle name="40% - Accent4 2 2 2" xfId="112" xr:uid="{00000000-0005-0000-0000-00006F000000}"/>
    <cellStyle name="40% - Accent4 2 2 2 2" xfId="113" xr:uid="{00000000-0005-0000-0000-000070000000}"/>
    <cellStyle name="40% - Accent4 2 2 3" xfId="114" xr:uid="{00000000-0005-0000-0000-000071000000}"/>
    <cellStyle name="40% - Accent4 2 3" xfId="115" xr:uid="{00000000-0005-0000-0000-000072000000}"/>
    <cellStyle name="40% - Accent4 2 3 2" xfId="116" xr:uid="{00000000-0005-0000-0000-000073000000}"/>
    <cellStyle name="40% - Accent4 2 4" xfId="117" xr:uid="{00000000-0005-0000-0000-000074000000}"/>
    <cellStyle name="40% - Accent4 3" xfId="118" xr:uid="{00000000-0005-0000-0000-000075000000}"/>
    <cellStyle name="40% - Accent4 3 2" xfId="119" xr:uid="{00000000-0005-0000-0000-000076000000}"/>
    <cellStyle name="40% - Accent4 3 2 2" xfId="120" xr:uid="{00000000-0005-0000-0000-000077000000}"/>
    <cellStyle name="40% - Accent4 3 3" xfId="121" xr:uid="{00000000-0005-0000-0000-000078000000}"/>
    <cellStyle name="40% - Accent5 2" xfId="122" xr:uid="{00000000-0005-0000-0000-000079000000}"/>
    <cellStyle name="40% - Accent5 2 2" xfId="123" xr:uid="{00000000-0005-0000-0000-00007A000000}"/>
    <cellStyle name="40% - Accent5 2 2 2" xfId="124" xr:uid="{00000000-0005-0000-0000-00007B000000}"/>
    <cellStyle name="40% - Accent5 2 2 2 2" xfId="125" xr:uid="{00000000-0005-0000-0000-00007C000000}"/>
    <cellStyle name="40% - Accent5 2 2 3" xfId="126" xr:uid="{00000000-0005-0000-0000-00007D000000}"/>
    <cellStyle name="40% - Accent5 2 3" xfId="127" xr:uid="{00000000-0005-0000-0000-00007E000000}"/>
    <cellStyle name="40% - Accent5 2 3 2" xfId="128" xr:uid="{00000000-0005-0000-0000-00007F000000}"/>
    <cellStyle name="40% - Accent5 2 4" xfId="129" xr:uid="{00000000-0005-0000-0000-000080000000}"/>
    <cellStyle name="40% - Accent5 3" xfId="130" xr:uid="{00000000-0005-0000-0000-000081000000}"/>
    <cellStyle name="40% - Accent5 3 2" xfId="131" xr:uid="{00000000-0005-0000-0000-000082000000}"/>
    <cellStyle name="40% - Accent5 3 2 2" xfId="132" xr:uid="{00000000-0005-0000-0000-000083000000}"/>
    <cellStyle name="40% - Accent5 3 3" xfId="133" xr:uid="{00000000-0005-0000-0000-000084000000}"/>
    <cellStyle name="40% - Accent6 2" xfId="134" xr:uid="{00000000-0005-0000-0000-000085000000}"/>
    <cellStyle name="40% - Accent6 2 2" xfId="135" xr:uid="{00000000-0005-0000-0000-000086000000}"/>
    <cellStyle name="40% - Accent6 2 2 2" xfId="136" xr:uid="{00000000-0005-0000-0000-000087000000}"/>
    <cellStyle name="40% - Accent6 2 2 2 2" xfId="137" xr:uid="{00000000-0005-0000-0000-000088000000}"/>
    <cellStyle name="40% - Accent6 2 2 3" xfId="138" xr:uid="{00000000-0005-0000-0000-000089000000}"/>
    <cellStyle name="40% - Accent6 2 3" xfId="139" xr:uid="{00000000-0005-0000-0000-00008A000000}"/>
    <cellStyle name="40% - Accent6 2 3 2" xfId="140" xr:uid="{00000000-0005-0000-0000-00008B000000}"/>
    <cellStyle name="40% - Accent6 2 4" xfId="141" xr:uid="{00000000-0005-0000-0000-00008C000000}"/>
    <cellStyle name="40% - Accent6 3" xfId="142" xr:uid="{00000000-0005-0000-0000-00008D000000}"/>
    <cellStyle name="40% - Accent6 3 2" xfId="143" xr:uid="{00000000-0005-0000-0000-00008E000000}"/>
    <cellStyle name="40% - Accent6 3 2 2" xfId="144" xr:uid="{00000000-0005-0000-0000-00008F000000}"/>
    <cellStyle name="40% - Accent6 3 3" xfId="145" xr:uid="{00000000-0005-0000-0000-000090000000}"/>
    <cellStyle name="Comma 2" xfId="146" xr:uid="{00000000-0005-0000-0000-000092000000}"/>
    <cellStyle name="Comma 2 2" xfId="147" xr:uid="{00000000-0005-0000-0000-000093000000}"/>
    <cellStyle name="Comma 2 2 2" xfId="148" xr:uid="{00000000-0005-0000-0000-000094000000}"/>
    <cellStyle name="Comma 2 2 2 2" xfId="149" xr:uid="{00000000-0005-0000-0000-000095000000}"/>
    <cellStyle name="Comma 2 2 3" xfId="150" xr:uid="{00000000-0005-0000-0000-000096000000}"/>
    <cellStyle name="Comma 2 3" xfId="151" xr:uid="{00000000-0005-0000-0000-000097000000}"/>
    <cellStyle name="Comma 2 3 2" xfId="152" xr:uid="{00000000-0005-0000-0000-000098000000}"/>
    <cellStyle name="Comma 2 3 2 2" xfId="153" xr:uid="{00000000-0005-0000-0000-000099000000}"/>
    <cellStyle name="Comma 2 3 3" xfId="154" xr:uid="{00000000-0005-0000-0000-00009A000000}"/>
    <cellStyle name="Comma 3" xfId="155" xr:uid="{00000000-0005-0000-0000-00009B000000}"/>
    <cellStyle name="Comma 3 2" xfId="156" xr:uid="{00000000-0005-0000-0000-00009C000000}"/>
    <cellStyle name="Comma 3 2 2" xfId="157" xr:uid="{00000000-0005-0000-0000-00009D000000}"/>
    <cellStyle name="Comma 3 2 2 2" xfId="158" xr:uid="{00000000-0005-0000-0000-00009E000000}"/>
    <cellStyle name="Comma 3 2 2 2 2" xfId="159" xr:uid="{00000000-0005-0000-0000-00009F000000}"/>
    <cellStyle name="Comma 3 2 2 2 2 2" xfId="160" xr:uid="{00000000-0005-0000-0000-0000A0000000}"/>
    <cellStyle name="Comma 3 2 2 2 2 2 2" xfId="161" xr:uid="{00000000-0005-0000-0000-0000A1000000}"/>
    <cellStyle name="Comma 3 2 2 2 2 3" xfId="162" xr:uid="{00000000-0005-0000-0000-0000A2000000}"/>
    <cellStyle name="Comma 3 2 2 2 3" xfId="163" xr:uid="{00000000-0005-0000-0000-0000A3000000}"/>
    <cellStyle name="Comma 3 2 2 2 3 2" xfId="164" xr:uid="{00000000-0005-0000-0000-0000A4000000}"/>
    <cellStyle name="Comma 3 2 2 2 4" xfId="165" xr:uid="{00000000-0005-0000-0000-0000A5000000}"/>
    <cellStyle name="Comma 3 2 2 3" xfId="166" xr:uid="{00000000-0005-0000-0000-0000A6000000}"/>
    <cellStyle name="Comma 3 2 2 3 2" xfId="167" xr:uid="{00000000-0005-0000-0000-0000A7000000}"/>
    <cellStyle name="Comma 3 2 2 3 2 2" xfId="168" xr:uid="{00000000-0005-0000-0000-0000A8000000}"/>
    <cellStyle name="Comma 3 2 2 3 3" xfId="169" xr:uid="{00000000-0005-0000-0000-0000A9000000}"/>
    <cellStyle name="Comma 3 2 2 4" xfId="170" xr:uid="{00000000-0005-0000-0000-0000AA000000}"/>
    <cellStyle name="Comma 3 2 2 4 2" xfId="171" xr:uid="{00000000-0005-0000-0000-0000AB000000}"/>
    <cellStyle name="Comma 3 2 2 5" xfId="172" xr:uid="{00000000-0005-0000-0000-0000AC000000}"/>
    <cellStyle name="Comma 3 2 3" xfId="173" xr:uid="{00000000-0005-0000-0000-0000AD000000}"/>
    <cellStyle name="Comma 3 2 3 2" xfId="174" xr:uid="{00000000-0005-0000-0000-0000AE000000}"/>
    <cellStyle name="Comma 3 2 3 2 2" xfId="175" xr:uid="{00000000-0005-0000-0000-0000AF000000}"/>
    <cellStyle name="Comma 3 2 3 2 2 2" xfId="176" xr:uid="{00000000-0005-0000-0000-0000B0000000}"/>
    <cellStyle name="Comma 3 2 3 2 3" xfId="177" xr:uid="{00000000-0005-0000-0000-0000B1000000}"/>
    <cellStyle name="Comma 3 2 3 3" xfId="178" xr:uid="{00000000-0005-0000-0000-0000B2000000}"/>
    <cellStyle name="Comma 3 2 3 3 2" xfId="179" xr:uid="{00000000-0005-0000-0000-0000B3000000}"/>
    <cellStyle name="Comma 3 2 3 4" xfId="180" xr:uid="{00000000-0005-0000-0000-0000B4000000}"/>
    <cellStyle name="Comma 3 2 4" xfId="181" xr:uid="{00000000-0005-0000-0000-0000B5000000}"/>
    <cellStyle name="Comma 3 2 4 2" xfId="182" xr:uid="{00000000-0005-0000-0000-0000B6000000}"/>
    <cellStyle name="Comma 3 2 4 2 2" xfId="183" xr:uid="{00000000-0005-0000-0000-0000B7000000}"/>
    <cellStyle name="Comma 3 2 4 3" xfId="184" xr:uid="{00000000-0005-0000-0000-0000B8000000}"/>
    <cellStyle name="Comma 3 2 5" xfId="185" xr:uid="{00000000-0005-0000-0000-0000B9000000}"/>
    <cellStyle name="Comma 3 2 5 2" xfId="186" xr:uid="{00000000-0005-0000-0000-0000BA000000}"/>
    <cellStyle name="Comma 3 2 6" xfId="187" xr:uid="{00000000-0005-0000-0000-0000BB000000}"/>
    <cellStyle name="Comma 3 3" xfId="188" xr:uid="{00000000-0005-0000-0000-0000BC000000}"/>
    <cellStyle name="Comma 3 3 2" xfId="189" xr:uid="{00000000-0005-0000-0000-0000BD000000}"/>
    <cellStyle name="Comma 3 3 2 2" xfId="190" xr:uid="{00000000-0005-0000-0000-0000BE000000}"/>
    <cellStyle name="Comma 3 3 2 2 2" xfId="191" xr:uid="{00000000-0005-0000-0000-0000BF000000}"/>
    <cellStyle name="Comma 3 3 2 2 2 2" xfId="192" xr:uid="{00000000-0005-0000-0000-0000C0000000}"/>
    <cellStyle name="Comma 3 3 2 2 2 2 2" xfId="193" xr:uid="{00000000-0005-0000-0000-0000C1000000}"/>
    <cellStyle name="Comma 3 3 2 2 2 3" xfId="194" xr:uid="{00000000-0005-0000-0000-0000C2000000}"/>
    <cellStyle name="Comma 3 3 2 2 3" xfId="195" xr:uid="{00000000-0005-0000-0000-0000C3000000}"/>
    <cellStyle name="Comma 3 3 2 2 3 2" xfId="196" xr:uid="{00000000-0005-0000-0000-0000C4000000}"/>
    <cellStyle name="Comma 3 3 2 2 4" xfId="197" xr:uid="{00000000-0005-0000-0000-0000C5000000}"/>
    <cellStyle name="Comma 3 3 2 3" xfId="198" xr:uid="{00000000-0005-0000-0000-0000C6000000}"/>
    <cellStyle name="Comma 3 3 2 3 2" xfId="199" xr:uid="{00000000-0005-0000-0000-0000C7000000}"/>
    <cellStyle name="Comma 3 3 2 3 2 2" xfId="200" xr:uid="{00000000-0005-0000-0000-0000C8000000}"/>
    <cellStyle name="Comma 3 3 2 3 3" xfId="201" xr:uid="{00000000-0005-0000-0000-0000C9000000}"/>
    <cellStyle name="Comma 3 3 2 4" xfId="202" xr:uid="{00000000-0005-0000-0000-0000CA000000}"/>
    <cellStyle name="Comma 3 3 2 4 2" xfId="203" xr:uid="{00000000-0005-0000-0000-0000CB000000}"/>
    <cellStyle name="Comma 3 3 2 5" xfId="204" xr:uid="{00000000-0005-0000-0000-0000CC000000}"/>
    <cellStyle name="Comma 3 3 3" xfId="205" xr:uid="{00000000-0005-0000-0000-0000CD000000}"/>
    <cellStyle name="Comma 3 3 3 2" xfId="206" xr:uid="{00000000-0005-0000-0000-0000CE000000}"/>
    <cellStyle name="Comma 3 3 3 2 2" xfId="207" xr:uid="{00000000-0005-0000-0000-0000CF000000}"/>
    <cellStyle name="Comma 3 3 3 2 2 2" xfId="208" xr:uid="{00000000-0005-0000-0000-0000D0000000}"/>
    <cellStyle name="Comma 3 3 3 2 3" xfId="209" xr:uid="{00000000-0005-0000-0000-0000D1000000}"/>
    <cellStyle name="Comma 3 3 3 3" xfId="210" xr:uid="{00000000-0005-0000-0000-0000D2000000}"/>
    <cellStyle name="Comma 3 3 3 3 2" xfId="211" xr:uid="{00000000-0005-0000-0000-0000D3000000}"/>
    <cellStyle name="Comma 3 3 3 4" xfId="212" xr:uid="{00000000-0005-0000-0000-0000D4000000}"/>
    <cellStyle name="Comma 3 3 4" xfId="213" xr:uid="{00000000-0005-0000-0000-0000D5000000}"/>
    <cellStyle name="Comma 3 3 4 2" xfId="214" xr:uid="{00000000-0005-0000-0000-0000D6000000}"/>
    <cellStyle name="Comma 3 3 4 2 2" xfId="215" xr:uid="{00000000-0005-0000-0000-0000D7000000}"/>
    <cellStyle name="Comma 3 3 4 3" xfId="216" xr:uid="{00000000-0005-0000-0000-0000D8000000}"/>
    <cellStyle name="Comma 3 3 5" xfId="217" xr:uid="{00000000-0005-0000-0000-0000D9000000}"/>
    <cellStyle name="Comma 3 3 5 2" xfId="218" xr:uid="{00000000-0005-0000-0000-0000DA000000}"/>
    <cellStyle name="Comma 3 3 6" xfId="219" xr:uid="{00000000-0005-0000-0000-0000DB000000}"/>
    <cellStyle name="Comma 3 4" xfId="220" xr:uid="{00000000-0005-0000-0000-0000DC000000}"/>
    <cellStyle name="Comma 3 4 2" xfId="221" xr:uid="{00000000-0005-0000-0000-0000DD000000}"/>
    <cellStyle name="Comma 3 4 2 2" xfId="222" xr:uid="{00000000-0005-0000-0000-0000DE000000}"/>
    <cellStyle name="Comma 3 4 2 2 2" xfId="223" xr:uid="{00000000-0005-0000-0000-0000DF000000}"/>
    <cellStyle name="Comma 3 4 2 2 2 2" xfId="224" xr:uid="{00000000-0005-0000-0000-0000E0000000}"/>
    <cellStyle name="Comma 3 4 2 2 3" xfId="225" xr:uid="{00000000-0005-0000-0000-0000E1000000}"/>
    <cellStyle name="Comma 3 4 2 3" xfId="226" xr:uid="{00000000-0005-0000-0000-0000E2000000}"/>
    <cellStyle name="Comma 3 4 2 3 2" xfId="227" xr:uid="{00000000-0005-0000-0000-0000E3000000}"/>
    <cellStyle name="Comma 3 4 2 4" xfId="228" xr:uid="{00000000-0005-0000-0000-0000E4000000}"/>
    <cellStyle name="Comma 3 4 3" xfId="229" xr:uid="{00000000-0005-0000-0000-0000E5000000}"/>
    <cellStyle name="Comma 3 4 3 2" xfId="230" xr:uid="{00000000-0005-0000-0000-0000E6000000}"/>
    <cellStyle name="Comma 3 4 3 2 2" xfId="231" xr:uid="{00000000-0005-0000-0000-0000E7000000}"/>
    <cellStyle name="Comma 3 4 3 3" xfId="232" xr:uid="{00000000-0005-0000-0000-0000E8000000}"/>
    <cellStyle name="Comma 3 4 4" xfId="233" xr:uid="{00000000-0005-0000-0000-0000E9000000}"/>
    <cellStyle name="Comma 3 4 4 2" xfId="234" xr:uid="{00000000-0005-0000-0000-0000EA000000}"/>
    <cellStyle name="Comma 3 4 5" xfId="235" xr:uid="{00000000-0005-0000-0000-0000EB000000}"/>
    <cellStyle name="Comma 3 5" xfId="236" xr:uid="{00000000-0005-0000-0000-0000EC000000}"/>
    <cellStyle name="Comma 3 5 2" xfId="237" xr:uid="{00000000-0005-0000-0000-0000ED000000}"/>
    <cellStyle name="Comma 3 5 2 2" xfId="238" xr:uid="{00000000-0005-0000-0000-0000EE000000}"/>
    <cellStyle name="Comma 3 5 2 2 2" xfId="239" xr:uid="{00000000-0005-0000-0000-0000EF000000}"/>
    <cellStyle name="Comma 3 5 2 3" xfId="240" xr:uid="{00000000-0005-0000-0000-0000F0000000}"/>
    <cellStyle name="Comma 3 5 3" xfId="241" xr:uid="{00000000-0005-0000-0000-0000F1000000}"/>
    <cellStyle name="Comma 3 5 3 2" xfId="242" xr:uid="{00000000-0005-0000-0000-0000F2000000}"/>
    <cellStyle name="Comma 3 5 4" xfId="243" xr:uid="{00000000-0005-0000-0000-0000F3000000}"/>
    <cellStyle name="Comma 3 6" xfId="244" xr:uid="{00000000-0005-0000-0000-0000F4000000}"/>
    <cellStyle name="Comma 3 6 2" xfId="245" xr:uid="{00000000-0005-0000-0000-0000F5000000}"/>
    <cellStyle name="Comma 3 6 2 2" xfId="246" xr:uid="{00000000-0005-0000-0000-0000F6000000}"/>
    <cellStyle name="Comma 3 6 3" xfId="247" xr:uid="{00000000-0005-0000-0000-0000F7000000}"/>
    <cellStyle name="Comma 3 7" xfId="248" xr:uid="{00000000-0005-0000-0000-0000F8000000}"/>
    <cellStyle name="Comma 3 7 2" xfId="249" xr:uid="{00000000-0005-0000-0000-0000F9000000}"/>
    <cellStyle name="Comma 3 8" xfId="250" xr:uid="{00000000-0005-0000-0000-0000FA000000}"/>
    <cellStyle name="Comma 4" xfId="251" xr:uid="{00000000-0005-0000-0000-0000FB000000}"/>
    <cellStyle name="Comma 4 2" xfId="252" xr:uid="{00000000-0005-0000-0000-0000FC000000}"/>
    <cellStyle name="Comma 4 2 2" xfId="253" xr:uid="{00000000-0005-0000-0000-0000FD000000}"/>
    <cellStyle name="Comma 4 3" xfId="254" xr:uid="{00000000-0005-0000-0000-0000FE000000}"/>
    <cellStyle name="Comma 5" xfId="255" xr:uid="{00000000-0005-0000-0000-0000FF000000}"/>
    <cellStyle name="Comma 5 2" xfId="256" xr:uid="{00000000-0005-0000-0000-000000010000}"/>
    <cellStyle name="Comma 5 2 2" xfId="257" xr:uid="{00000000-0005-0000-0000-000001010000}"/>
    <cellStyle name="Comma 5 2 2 2" xfId="258" xr:uid="{00000000-0005-0000-0000-000002010000}"/>
    <cellStyle name="Comma 5 2 3" xfId="259" xr:uid="{00000000-0005-0000-0000-000003010000}"/>
    <cellStyle name="Comma 5 3" xfId="260" xr:uid="{00000000-0005-0000-0000-000004010000}"/>
    <cellStyle name="Comma 5 3 2" xfId="261" xr:uid="{00000000-0005-0000-0000-000005010000}"/>
    <cellStyle name="Comma 5 4" xfId="262" xr:uid="{00000000-0005-0000-0000-000006010000}"/>
    <cellStyle name="Comma 6" xfId="263" xr:uid="{00000000-0005-0000-0000-000007010000}"/>
    <cellStyle name="Comma 6 2" xfId="264" xr:uid="{00000000-0005-0000-0000-000008010000}"/>
    <cellStyle name="Comma 6 2 2" xfId="265" xr:uid="{00000000-0005-0000-0000-000009010000}"/>
    <cellStyle name="Comma 6 3" xfId="266" xr:uid="{00000000-0005-0000-0000-00000A010000}"/>
    <cellStyle name="Comma 7" xfId="267" xr:uid="{00000000-0005-0000-0000-00000B010000}"/>
    <cellStyle name="Comma 7 2" xfId="268" xr:uid="{00000000-0005-0000-0000-00000C010000}"/>
    <cellStyle name="Comma 7 2 2" xfId="269" xr:uid="{00000000-0005-0000-0000-00000D010000}"/>
    <cellStyle name="Comma 7 3" xfId="270" xr:uid="{00000000-0005-0000-0000-00000E010000}"/>
    <cellStyle name="Comma 8" xfId="271" xr:uid="{00000000-0005-0000-0000-00000F010000}"/>
    <cellStyle name="Comma 8 2" xfId="272" xr:uid="{00000000-0005-0000-0000-000010010000}"/>
    <cellStyle name="Comma 8 2 2" xfId="273" xr:uid="{00000000-0005-0000-0000-000011010000}"/>
    <cellStyle name="Comma 8 3" xfId="274" xr:uid="{00000000-0005-0000-0000-000012010000}"/>
    <cellStyle name="Currency 2" xfId="275" xr:uid="{00000000-0005-0000-0000-000013010000}"/>
    <cellStyle name="Currency 2 2" xfId="276" xr:uid="{00000000-0005-0000-0000-000014010000}"/>
    <cellStyle name="Currency 3" xfId="277" xr:uid="{00000000-0005-0000-0000-000015010000}"/>
    <cellStyle name="Currency 3 2" xfId="278" xr:uid="{00000000-0005-0000-0000-000016010000}"/>
    <cellStyle name="Currency 3 2 2" xfId="279" xr:uid="{00000000-0005-0000-0000-000017010000}"/>
    <cellStyle name="Currency 3 3" xfId="280" xr:uid="{00000000-0005-0000-0000-000018010000}"/>
    <cellStyle name="Currency 4" xfId="281" xr:uid="{00000000-0005-0000-0000-000019010000}"/>
    <cellStyle name="Currency 4 2" xfId="282" xr:uid="{00000000-0005-0000-0000-00001A010000}"/>
    <cellStyle name="Currency 4 2 2" xfId="283" xr:uid="{00000000-0005-0000-0000-00001B010000}"/>
    <cellStyle name="Currency 4 3" xfId="284" xr:uid="{00000000-0005-0000-0000-00001C010000}"/>
    <cellStyle name="Currency 5" xfId="285" xr:uid="{00000000-0005-0000-0000-00001D010000}"/>
    <cellStyle name="Currency 5 2" xfId="286" xr:uid="{00000000-0005-0000-0000-00001E010000}"/>
    <cellStyle name="Currency 5 2 2" xfId="287" xr:uid="{00000000-0005-0000-0000-00001F010000}"/>
    <cellStyle name="Currency 5 3" xfId="288" xr:uid="{00000000-0005-0000-0000-000020010000}"/>
    <cellStyle name="Hyperlink 2" xfId="289" xr:uid="{00000000-0005-0000-0000-000021010000}"/>
    <cellStyle name="Normal" xfId="0" builtinId="0"/>
    <cellStyle name="Normal 1 2 2 2 2 2" xfId="290" xr:uid="{00000000-0005-0000-0000-000023010000}"/>
    <cellStyle name="Normal 10" xfId="291" xr:uid="{00000000-0005-0000-0000-000024010000}"/>
    <cellStyle name="Normal 10 2" xfId="292" xr:uid="{00000000-0005-0000-0000-000025010000}"/>
    <cellStyle name="Normal 10 3" xfId="293" xr:uid="{00000000-0005-0000-0000-000026010000}"/>
    <cellStyle name="Normal 10 3 2" xfId="294" xr:uid="{00000000-0005-0000-0000-000027010000}"/>
    <cellStyle name="Normal 11" xfId="295" xr:uid="{00000000-0005-0000-0000-000028010000}"/>
    <cellStyle name="Normal 12" xfId="296" xr:uid="{00000000-0005-0000-0000-000029010000}"/>
    <cellStyle name="Normal 13" xfId="513" xr:uid="{7A04AA88-9672-4541-91FB-6A3D3A360BA4}"/>
    <cellStyle name="Normal 2" xfId="297" xr:uid="{00000000-0005-0000-0000-00002A010000}"/>
    <cellStyle name="Normal 2 10" xfId="298" xr:uid="{00000000-0005-0000-0000-00002B010000}"/>
    <cellStyle name="Normal 2 11" xfId="299" xr:uid="{00000000-0005-0000-0000-00002C010000}"/>
    <cellStyle name="Normal 2 12" xfId="300" xr:uid="{00000000-0005-0000-0000-00002D010000}"/>
    <cellStyle name="Normal 2 13" xfId="512" xr:uid="{728CE279-AF2D-4E5B-9D9F-DBBB86616754}"/>
    <cellStyle name="Normal 2 2" xfId="301" xr:uid="{00000000-0005-0000-0000-00002E010000}"/>
    <cellStyle name="Normal 2 2 2" xfId="302" xr:uid="{00000000-0005-0000-0000-00002F010000}"/>
    <cellStyle name="Normal 2 2 2 2" xfId="303" xr:uid="{00000000-0005-0000-0000-000030010000}"/>
    <cellStyle name="Normal 2 2 2 2 2" xfId="304" xr:uid="{00000000-0005-0000-0000-000031010000}"/>
    <cellStyle name="Normal 2 2 2 3" xfId="305" xr:uid="{00000000-0005-0000-0000-000032010000}"/>
    <cellStyle name="Normal 2 2 3" xfId="306" xr:uid="{00000000-0005-0000-0000-000033010000}"/>
    <cellStyle name="Normal 2 2 3 2" xfId="307" xr:uid="{00000000-0005-0000-0000-000034010000}"/>
    <cellStyle name="Normal 2 2 4" xfId="308" xr:uid="{00000000-0005-0000-0000-000035010000}"/>
    <cellStyle name="Normal 2 3" xfId="309" xr:uid="{00000000-0005-0000-0000-000036010000}"/>
    <cellStyle name="Normal 2 3 2" xfId="310" xr:uid="{00000000-0005-0000-0000-000037010000}"/>
    <cellStyle name="Normal 2 3 2 2" xfId="311" xr:uid="{00000000-0005-0000-0000-000038010000}"/>
    <cellStyle name="Normal 2 3 2 2 2" xfId="312" xr:uid="{00000000-0005-0000-0000-000039010000}"/>
    <cellStyle name="Normal 2 3 2 3" xfId="313" xr:uid="{00000000-0005-0000-0000-00003A010000}"/>
    <cellStyle name="Normal 2 3 3" xfId="314" xr:uid="{00000000-0005-0000-0000-00003B010000}"/>
    <cellStyle name="Normal 2 3 3 2" xfId="315" xr:uid="{00000000-0005-0000-0000-00003C010000}"/>
    <cellStyle name="Normal 2 3 4" xfId="316" xr:uid="{00000000-0005-0000-0000-00003D010000}"/>
    <cellStyle name="Normal 2 3 5" xfId="317" xr:uid="{00000000-0005-0000-0000-00003E010000}"/>
    <cellStyle name="Normal 2 4" xfId="318" xr:uid="{00000000-0005-0000-0000-00003F010000}"/>
    <cellStyle name="Normal 2 4 2" xfId="319" xr:uid="{00000000-0005-0000-0000-000040010000}"/>
    <cellStyle name="Normal 2 4 2 2" xfId="320" xr:uid="{00000000-0005-0000-0000-000041010000}"/>
    <cellStyle name="Normal 2 4 2 2 2" xfId="321" xr:uid="{00000000-0005-0000-0000-000042010000}"/>
    <cellStyle name="Normal 2 4 2 2 2 2" xfId="322" xr:uid="{00000000-0005-0000-0000-000043010000}"/>
    <cellStyle name="Normal 2 4 2 2 3" xfId="323" xr:uid="{00000000-0005-0000-0000-000044010000}"/>
    <cellStyle name="Normal 2 4 2 3" xfId="324" xr:uid="{00000000-0005-0000-0000-000045010000}"/>
    <cellStyle name="Normal 2 4 2 3 2" xfId="325" xr:uid="{00000000-0005-0000-0000-000046010000}"/>
    <cellStyle name="Normal 2 4 2 4" xfId="326" xr:uid="{00000000-0005-0000-0000-000047010000}"/>
    <cellStyle name="Normal 2 4 3" xfId="327" xr:uid="{00000000-0005-0000-0000-000048010000}"/>
    <cellStyle name="Normal 2 4 3 2" xfId="328" xr:uid="{00000000-0005-0000-0000-000049010000}"/>
    <cellStyle name="Normal 2 4 3 2 2" xfId="329" xr:uid="{00000000-0005-0000-0000-00004A010000}"/>
    <cellStyle name="Normal 2 4 3 3" xfId="330" xr:uid="{00000000-0005-0000-0000-00004B010000}"/>
    <cellStyle name="Normal 2 4 4" xfId="331" xr:uid="{00000000-0005-0000-0000-00004C010000}"/>
    <cellStyle name="Normal 2 4 4 2" xfId="332" xr:uid="{00000000-0005-0000-0000-00004D010000}"/>
    <cellStyle name="Normal 2 4 5" xfId="333" xr:uid="{00000000-0005-0000-0000-00004E010000}"/>
    <cellStyle name="Normal 2 5" xfId="334" xr:uid="{00000000-0005-0000-0000-00004F010000}"/>
    <cellStyle name="Normal 2 5 2" xfId="335" xr:uid="{00000000-0005-0000-0000-000050010000}"/>
    <cellStyle name="Normal 2 5 2 2" xfId="336" xr:uid="{00000000-0005-0000-0000-000051010000}"/>
    <cellStyle name="Normal 2 5 2 2 2" xfId="337" xr:uid="{00000000-0005-0000-0000-000052010000}"/>
    <cellStyle name="Normal 2 5 2 2 2 2" xfId="338" xr:uid="{00000000-0005-0000-0000-000053010000}"/>
    <cellStyle name="Normal 2 5 2 2 3" xfId="339" xr:uid="{00000000-0005-0000-0000-000054010000}"/>
    <cellStyle name="Normal 2 5 2 3" xfId="340" xr:uid="{00000000-0005-0000-0000-000055010000}"/>
    <cellStyle name="Normal 2 5 2 3 2" xfId="341" xr:uid="{00000000-0005-0000-0000-000056010000}"/>
    <cellStyle name="Normal 2 5 2 4" xfId="342" xr:uid="{00000000-0005-0000-0000-000057010000}"/>
    <cellStyle name="Normal 2 5 3" xfId="343" xr:uid="{00000000-0005-0000-0000-000058010000}"/>
    <cellStyle name="Normal 2 5 3 2" xfId="344" xr:uid="{00000000-0005-0000-0000-000059010000}"/>
    <cellStyle name="Normal 2 5 3 2 2" xfId="345" xr:uid="{00000000-0005-0000-0000-00005A010000}"/>
    <cellStyle name="Normal 2 5 3 3" xfId="346" xr:uid="{00000000-0005-0000-0000-00005B010000}"/>
    <cellStyle name="Normal 2 5 4" xfId="347" xr:uid="{00000000-0005-0000-0000-00005C010000}"/>
    <cellStyle name="Normal 2 5 4 2" xfId="348" xr:uid="{00000000-0005-0000-0000-00005D010000}"/>
    <cellStyle name="Normal 2 5 5" xfId="349" xr:uid="{00000000-0005-0000-0000-00005E010000}"/>
    <cellStyle name="Normal 2 6" xfId="350" xr:uid="{00000000-0005-0000-0000-00005F010000}"/>
    <cellStyle name="Normal 2 6 2" xfId="351" xr:uid="{00000000-0005-0000-0000-000060010000}"/>
    <cellStyle name="Normal 2 6 2 2" xfId="352" xr:uid="{00000000-0005-0000-0000-000061010000}"/>
    <cellStyle name="Normal 2 6 2 2 2" xfId="353" xr:uid="{00000000-0005-0000-0000-000062010000}"/>
    <cellStyle name="Normal 2 6 2 3" xfId="354" xr:uid="{00000000-0005-0000-0000-000063010000}"/>
    <cellStyle name="Normal 2 6 3" xfId="355" xr:uid="{00000000-0005-0000-0000-000064010000}"/>
    <cellStyle name="Normal 2 6 3 2" xfId="356" xr:uid="{00000000-0005-0000-0000-000065010000}"/>
    <cellStyle name="Normal 2 6 4" xfId="357" xr:uid="{00000000-0005-0000-0000-000066010000}"/>
    <cellStyle name="Normal 2 7" xfId="358" xr:uid="{00000000-0005-0000-0000-000067010000}"/>
    <cellStyle name="Normal 2 7 2" xfId="359" xr:uid="{00000000-0005-0000-0000-000068010000}"/>
    <cellStyle name="Normal 2 7 2 2" xfId="360" xr:uid="{00000000-0005-0000-0000-000069010000}"/>
    <cellStyle name="Normal 2 7 3" xfId="361" xr:uid="{00000000-0005-0000-0000-00006A010000}"/>
    <cellStyle name="Normal 2 8" xfId="362" xr:uid="{00000000-0005-0000-0000-00006B010000}"/>
    <cellStyle name="Normal 2 8 2" xfId="363" xr:uid="{00000000-0005-0000-0000-00006C010000}"/>
    <cellStyle name="Normal 2 8 2 2" xfId="364" xr:uid="{00000000-0005-0000-0000-00006D010000}"/>
    <cellStyle name="Normal 2 8 3" xfId="365" xr:uid="{00000000-0005-0000-0000-00006E010000}"/>
    <cellStyle name="Normal 2 9" xfId="366" xr:uid="{00000000-0005-0000-0000-00006F010000}"/>
    <cellStyle name="Normal 2 9 2" xfId="367" xr:uid="{00000000-0005-0000-0000-000070010000}"/>
    <cellStyle name="Normal 2 9 3" xfId="368" xr:uid="{00000000-0005-0000-0000-000071010000}"/>
    <cellStyle name="Normal 3" xfId="369" xr:uid="{00000000-0005-0000-0000-000072010000}"/>
    <cellStyle name="Normal 3 2" xfId="370" xr:uid="{00000000-0005-0000-0000-000073010000}"/>
    <cellStyle name="Normal 4" xfId="371" xr:uid="{00000000-0005-0000-0000-000074010000}"/>
    <cellStyle name="Normal 4 2" xfId="372" xr:uid="{00000000-0005-0000-0000-000075010000}"/>
    <cellStyle name="Normal 4 2 2" xfId="373" xr:uid="{00000000-0005-0000-0000-000076010000}"/>
    <cellStyle name="Normal 4 2 2 2" xfId="374" xr:uid="{00000000-0005-0000-0000-000077010000}"/>
    <cellStyle name="Normal 4 2 2 2 2" xfId="375" xr:uid="{00000000-0005-0000-0000-000078010000}"/>
    <cellStyle name="Normal 4 2 2 2 2 2" xfId="376" xr:uid="{00000000-0005-0000-0000-000079010000}"/>
    <cellStyle name="Normal 4 2 2 2 3" xfId="377" xr:uid="{00000000-0005-0000-0000-00007A010000}"/>
    <cellStyle name="Normal 4 2 2 3" xfId="378" xr:uid="{00000000-0005-0000-0000-00007B010000}"/>
    <cellStyle name="Normal 4 2 2 3 2" xfId="379" xr:uid="{00000000-0005-0000-0000-00007C010000}"/>
    <cellStyle name="Normal 4 2 2 4" xfId="380" xr:uid="{00000000-0005-0000-0000-00007D010000}"/>
    <cellStyle name="Normal 4 2 3" xfId="381" xr:uid="{00000000-0005-0000-0000-00007E010000}"/>
    <cellStyle name="Normal 4 2 3 2" xfId="382" xr:uid="{00000000-0005-0000-0000-00007F010000}"/>
    <cellStyle name="Normal 4 2 3 2 2" xfId="383" xr:uid="{00000000-0005-0000-0000-000080010000}"/>
    <cellStyle name="Normal 4 2 3 3" xfId="384" xr:uid="{00000000-0005-0000-0000-000081010000}"/>
    <cellStyle name="Normal 4 3" xfId="385" xr:uid="{00000000-0005-0000-0000-000082010000}"/>
    <cellStyle name="Normal 4 3 2" xfId="386" xr:uid="{00000000-0005-0000-0000-000083010000}"/>
    <cellStyle name="Normal 4 3 2 2" xfId="387" xr:uid="{00000000-0005-0000-0000-000084010000}"/>
    <cellStyle name="Normal 4 3 2 2 2" xfId="388" xr:uid="{00000000-0005-0000-0000-000085010000}"/>
    <cellStyle name="Normal 4 3 2 2 2 2" xfId="389" xr:uid="{00000000-0005-0000-0000-000086010000}"/>
    <cellStyle name="Normal 4 3 2 2 3" xfId="390" xr:uid="{00000000-0005-0000-0000-000087010000}"/>
    <cellStyle name="Normal 4 3 2 3" xfId="391" xr:uid="{00000000-0005-0000-0000-000088010000}"/>
    <cellStyle name="Normal 4 3 2 3 2" xfId="392" xr:uid="{00000000-0005-0000-0000-000089010000}"/>
    <cellStyle name="Normal 4 3 2 4" xfId="393" xr:uid="{00000000-0005-0000-0000-00008A010000}"/>
    <cellStyle name="Normal 4 3 3" xfId="394" xr:uid="{00000000-0005-0000-0000-00008B010000}"/>
    <cellStyle name="Normal 4 3 3 2" xfId="395" xr:uid="{00000000-0005-0000-0000-00008C010000}"/>
    <cellStyle name="Normal 4 3 3 2 2" xfId="396" xr:uid="{00000000-0005-0000-0000-00008D010000}"/>
    <cellStyle name="Normal 4 3 3 3" xfId="397" xr:uid="{00000000-0005-0000-0000-00008E010000}"/>
    <cellStyle name="Normal 4 3 4" xfId="398" xr:uid="{00000000-0005-0000-0000-00008F010000}"/>
    <cellStyle name="Normal 4 3 4 2" xfId="399" xr:uid="{00000000-0005-0000-0000-000090010000}"/>
    <cellStyle name="Normal 4 3 5" xfId="400" xr:uid="{00000000-0005-0000-0000-000091010000}"/>
    <cellStyle name="Normal 4 4" xfId="401" xr:uid="{00000000-0005-0000-0000-000092010000}"/>
    <cellStyle name="Normal 4 4 2" xfId="402" xr:uid="{00000000-0005-0000-0000-000093010000}"/>
    <cellStyle name="Normal 4 4 2 2" xfId="403" xr:uid="{00000000-0005-0000-0000-000094010000}"/>
    <cellStyle name="Normal 4 4 2 2 2" xfId="404" xr:uid="{00000000-0005-0000-0000-000095010000}"/>
    <cellStyle name="Normal 4 4 2 3" xfId="405" xr:uid="{00000000-0005-0000-0000-000096010000}"/>
    <cellStyle name="Normal 4 4 3" xfId="406" xr:uid="{00000000-0005-0000-0000-000097010000}"/>
    <cellStyle name="Normal 4 4 3 2" xfId="407" xr:uid="{00000000-0005-0000-0000-000098010000}"/>
    <cellStyle name="Normal 4 4 4" xfId="408" xr:uid="{00000000-0005-0000-0000-000099010000}"/>
    <cellStyle name="Normal 4 5" xfId="409" xr:uid="{00000000-0005-0000-0000-00009A010000}"/>
    <cellStyle name="Normal 4 5 2" xfId="410" xr:uid="{00000000-0005-0000-0000-00009B010000}"/>
    <cellStyle name="Normal 4 5 2 2" xfId="411" xr:uid="{00000000-0005-0000-0000-00009C010000}"/>
    <cellStyle name="Normal 4 5 3" xfId="412" xr:uid="{00000000-0005-0000-0000-00009D010000}"/>
    <cellStyle name="Normal 4 6" xfId="413" xr:uid="{00000000-0005-0000-0000-00009E010000}"/>
    <cellStyle name="Normal 4 6 2" xfId="414" xr:uid="{00000000-0005-0000-0000-00009F010000}"/>
    <cellStyle name="Normal 4 7" xfId="415" xr:uid="{00000000-0005-0000-0000-0000A0010000}"/>
    <cellStyle name="Normal 5" xfId="416" xr:uid="{00000000-0005-0000-0000-0000A1010000}"/>
    <cellStyle name="Normal 5 2" xfId="417" xr:uid="{00000000-0005-0000-0000-0000A2010000}"/>
    <cellStyle name="Normal 5 2 2" xfId="418" xr:uid="{00000000-0005-0000-0000-0000A3010000}"/>
    <cellStyle name="Normal 5 2 2 2" xfId="419" xr:uid="{00000000-0005-0000-0000-0000A4010000}"/>
    <cellStyle name="Normal 5 2 3" xfId="420" xr:uid="{00000000-0005-0000-0000-0000A5010000}"/>
    <cellStyle name="Normal 5 3" xfId="421" xr:uid="{00000000-0005-0000-0000-0000A6010000}"/>
    <cellStyle name="Normal 5 3 2" xfId="422" xr:uid="{00000000-0005-0000-0000-0000A7010000}"/>
    <cellStyle name="Normal 5 4" xfId="423" xr:uid="{00000000-0005-0000-0000-0000A8010000}"/>
    <cellStyle name="Normal 6" xfId="424" xr:uid="{00000000-0005-0000-0000-0000A9010000}"/>
    <cellStyle name="Normal 6 2" xfId="425" xr:uid="{00000000-0005-0000-0000-0000AA010000}"/>
    <cellStyle name="Normal 6 2 2" xfId="426" xr:uid="{00000000-0005-0000-0000-0000AB010000}"/>
    <cellStyle name="Normal 6 3" xfId="427" xr:uid="{00000000-0005-0000-0000-0000AC010000}"/>
    <cellStyle name="Normal 7" xfId="428" xr:uid="{00000000-0005-0000-0000-0000AD010000}"/>
    <cellStyle name="Normal 7 2" xfId="429" xr:uid="{00000000-0005-0000-0000-0000AE010000}"/>
    <cellStyle name="Normal 7 2 2" xfId="430" xr:uid="{00000000-0005-0000-0000-0000AF010000}"/>
    <cellStyle name="Normal 7 2 3" xfId="431" xr:uid="{00000000-0005-0000-0000-0000B0010000}"/>
    <cellStyle name="Normal 7 3" xfId="432" xr:uid="{00000000-0005-0000-0000-0000B1010000}"/>
    <cellStyle name="Normal 7 4" xfId="433" xr:uid="{00000000-0005-0000-0000-0000B2010000}"/>
    <cellStyle name="Normal 8" xfId="434" xr:uid="{00000000-0005-0000-0000-0000B3010000}"/>
    <cellStyle name="Normal 8 2" xfId="435" xr:uid="{00000000-0005-0000-0000-0000B4010000}"/>
    <cellStyle name="Normal 8 2 2" xfId="436" xr:uid="{00000000-0005-0000-0000-0000B5010000}"/>
    <cellStyle name="Normal 8 2 2 2" xfId="437" xr:uid="{00000000-0005-0000-0000-0000B6010000}"/>
    <cellStyle name="Normal 8 2 3" xfId="438" xr:uid="{00000000-0005-0000-0000-0000B7010000}"/>
    <cellStyle name="Normal 8 3" xfId="439" xr:uid="{00000000-0005-0000-0000-0000B8010000}"/>
    <cellStyle name="Normal 8 3 2" xfId="440" xr:uid="{00000000-0005-0000-0000-0000B9010000}"/>
    <cellStyle name="Normal 8 4" xfId="441" xr:uid="{00000000-0005-0000-0000-0000BA010000}"/>
    <cellStyle name="Normal 9" xfId="442" xr:uid="{00000000-0005-0000-0000-0000BB010000}"/>
    <cellStyle name="Normal 9 2" xfId="443" xr:uid="{00000000-0005-0000-0000-0000BC010000}"/>
    <cellStyle name="Normal 9 2 2" xfId="444" xr:uid="{00000000-0005-0000-0000-0000BD010000}"/>
    <cellStyle name="Note 2" xfId="445" xr:uid="{00000000-0005-0000-0000-0000BE010000}"/>
    <cellStyle name="Note 2 2" xfId="446" xr:uid="{00000000-0005-0000-0000-0000BF010000}"/>
    <cellStyle name="Note 2 2 2" xfId="447" xr:uid="{00000000-0005-0000-0000-0000C0010000}"/>
    <cellStyle name="Note 2 2 2 2" xfId="448" xr:uid="{00000000-0005-0000-0000-0000C1010000}"/>
    <cellStyle name="Note 2 2 2 2 2" xfId="449" xr:uid="{00000000-0005-0000-0000-0000C2010000}"/>
    <cellStyle name="Note 2 2 2 3" xfId="450" xr:uid="{00000000-0005-0000-0000-0000C3010000}"/>
    <cellStyle name="Note 2 2 3" xfId="451" xr:uid="{00000000-0005-0000-0000-0000C4010000}"/>
    <cellStyle name="Note 2 2 3 2" xfId="452" xr:uid="{00000000-0005-0000-0000-0000C5010000}"/>
    <cellStyle name="Note 2 2 4" xfId="453" xr:uid="{00000000-0005-0000-0000-0000C6010000}"/>
    <cellStyle name="Note 2 3" xfId="454" xr:uid="{00000000-0005-0000-0000-0000C7010000}"/>
    <cellStyle name="Note 2 3 2" xfId="455" xr:uid="{00000000-0005-0000-0000-0000C8010000}"/>
    <cellStyle name="Note 2 3 2 2" xfId="456" xr:uid="{00000000-0005-0000-0000-0000C9010000}"/>
    <cellStyle name="Note 2 3 3" xfId="457" xr:uid="{00000000-0005-0000-0000-0000CA010000}"/>
    <cellStyle name="Note 2 4" xfId="458" xr:uid="{00000000-0005-0000-0000-0000CB010000}"/>
    <cellStyle name="Note 2 4 2" xfId="459" xr:uid="{00000000-0005-0000-0000-0000CC010000}"/>
    <cellStyle name="Note 2 5" xfId="460" xr:uid="{00000000-0005-0000-0000-0000CD010000}"/>
    <cellStyle name="Note 3" xfId="461" xr:uid="{00000000-0005-0000-0000-0000CE010000}"/>
    <cellStyle name="Note 3 2" xfId="462" xr:uid="{00000000-0005-0000-0000-0000CF010000}"/>
    <cellStyle name="Note 3 2 2" xfId="463" xr:uid="{00000000-0005-0000-0000-0000D0010000}"/>
    <cellStyle name="Note 3 2 2 2" xfId="464" xr:uid="{00000000-0005-0000-0000-0000D1010000}"/>
    <cellStyle name="Note 3 2 3" xfId="465" xr:uid="{00000000-0005-0000-0000-0000D2010000}"/>
    <cellStyle name="Note 3 3" xfId="466" xr:uid="{00000000-0005-0000-0000-0000D3010000}"/>
    <cellStyle name="Note 3 3 2" xfId="467" xr:uid="{00000000-0005-0000-0000-0000D4010000}"/>
    <cellStyle name="Note 3 4" xfId="468" xr:uid="{00000000-0005-0000-0000-0000D5010000}"/>
    <cellStyle name="Note 4" xfId="469" xr:uid="{00000000-0005-0000-0000-0000D6010000}"/>
    <cellStyle name="Note 4 2" xfId="470" xr:uid="{00000000-0005-0000-0000-0000D7010000}"/>
    <cellStyle name="Note 4 2 2" xfId="471" xr:uid="{00000000-0005-0000-0000-0000D8010000}"/>
    <cellStyle name="Note 4 3" xfId="472" xr:uid="{00000000-0005-0000-0000-0000D9010000}"/>
    <cellStyle name="Percent 10" xfId="473" xr:uid="{00000000-0005-0000-0000-0000DA010000}"/>
    <cellStyle name="Percent 2" xfId="474" xr:uid="{00000000-0005-0000-0000-0000DB010000}"/>
    <cellStyle name="Percent 2 2" xfId="475" xr:uid="{00000000-0005-0000-0000-0000DC010000}"/>
    <cellStyle name="Percent 3" xfId="476" xr:uid="{00000000-0005-0000-0000-0000DD010000}"/>
    <cellStyle name="Percent 3 2" xfId="477" xr:uid="{00000000-0005-0000-0000-0000DE010000}"/>
    <cellStyle name="Percent 4" xfId="478" xr:uid="{00000000-0005-0000-0000-0000DF010000}"/>
    <cellStyle name="Percent 4 2" xfId="479" xr:uid="{00000000-0005-0000-0000-0000E0010000}"/>
    <cellStyle name="Percent 4 2 2" xfId="480" xr:uid="{00000000-0005-0000-0000-0000E1010000}"/>
    <cellStyle name="Percent 4 2 2 2" xfId="481" xr:uid="{00000000-0005-0000-0000-0000E2010000}"/>
    <cellStyle name="Percent 4 2 2 2 2" xfId="482" xr:uid="{00000000-0005-0000-0000-0000E3010000}"/>
    <cellStyle name="Percent 4 2 2 3" xfId="483" xr:uid="{00000000-0005-0000-0000-0000E4010000}"/>
    <cellStyle name="Percent 4 2 3" xfId="484" xr:uid="{00000000-0005-0000-0000-0000E5010000}"/>
    <cellStyle name="Percent 4 2 3 2" xfId="485" xr:uid="{00000000-0005-0000-0000-0000E6010000}"/>
    <cellStyle name="Percent 4 2 4" xfId="486" xr:uid="{00000000-0005-0000-0000-0000E7010000}"/>
    <cellStyle name="Percent 4 3" xfId="487" xr:uid="{00000000-0005-0000-0000-0000E8010000}"/>
    <cellStyle name="Percent 4 3 2" xfId="488" xr:uid="{00000000-0005-0000-0000-0000E9010000}"/>
    <cellStyle name="Percent 4 3 2 2" xfId="489" xr:uid="{00000000-0005-0000-0000-0000EA010000}"/>
    <cellStyle name="Percent 4 3 2 2 2" xfId="490" xr:uid="{00000000-0005-0000-0000-0000EB010000}"/>
    <cellStyle name="Percent 4 3 2 3" xfId="491" xr:uid="{00000000-0005-0000-0000-0000EC010000}"/>
    <cellStyle name="Percent 4 3 3" xfId="492" xr:uid="{00000000-0005-0000-0000-0000ED010000}"/>
    <cellStyle name="Percent 4 3 3 2" xfId="493" xr:uid="{00000000-0005-0000-0000-0000EE010000}"/>
    <cellStyle name="Percent 4 3 4" xfId="494" xr:uid="{00000000-0005-0000-0000-0000EF010000}"/>
    <cellStyle name="Percent 4 4" xfId="495" xr:uid="{00000000-0005-0000-0000-0000F0010000}"/>
    <cellStyle name="Percent 4 4 2" xfId="496" xr:uid="{00000000-0005-0000-0000-0000F1010000}"/>
    <cellStyle name="Percent 4 4 2 2" xfId="497" xr:uid="{00000000-0005-0000-0000-0000F2010000}"/>
    <cellStyle name="Percent 4 4 3" xfId="498" xr:uid="{00000000-0005-0000-0000-0000F3010000}"/>
    <cellStyle name="Percent 4 5" xfId="499" xr:uid="{00000000-0005-0000-0000-0000F4010000}"/>
    <cellStyle name="Percent 4 5 2" xfId="500" xr:uid="{00000000-0005-0000-0000-0000F5010000}"/>
    <cellStyle name="Percent 4 6" xfId="501" xr:uid="{00000000-0005-0000-0000-0000F6010000}"/>
    <cellStyle name="Percent 5" xfId="502" xr:uid="{00000000-0005-0000-0000-0000F7010000}"/>
    <cellStyle name="Percent 6" xfId="503" xr:uid="{00000000-0005-0000-0000-0000F8010000}"/>
    <cellStyle name="Percent 7" xfId="504" xr:uid="{00000000-0005-0000-0000-0000F9010000}"/>
    <cellStyle name="Percent 7 2" xfId="505" xr:uid="{00000000-0005-0000-0000-0000FA010000}"/>
    <cellStyle name="Percent 8" xfId="506" xr:uid="{00000000-0005-0000-0000-0000FB010000}"/>
    <cellStyle name="Percent 9" xfId="507" xr:uid="{00000000-0005-0000-0000-0000FC010000}"/>
    <cellStyle name="Style 1" xfId="508" xr:uid="{00000000-0005-0000-0000-0000FD010000}"/>
    <cellStyle name="Style 1 2" xfId="509" xr:uid="{00000000-0005-0000-0000-0000FE010000}"/>
    <cellStyle name="Style 1 2 2" xfId="510" xr:uid="{00000000-0005-0000-0000-0000FF010000}"/>
    <cellStyle name="Style 1 3" xfId="511" xr:uid="{00000000-0005-0000-0000-000000020000}"/>
  </cellStyles>
  <dxfs count="137">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GB"/>
              <a:t>Pre - Mit</a:t>
            </a:r>
          </a:p>
        </c:rich>
      </c:tx>
      <c:overlay val="0"/>
      <c:spPr>
        <a:noFill/>
        <a:ln w="25400">
          <a:noFill/>
        </a:ln>
      </c:spPr>
    </c:title>
    <c:autoTitleDeleted val="0"/>
    <c:plotArea>
      <c:layout/>
      <c:bubbleChart>
        <c:varyColors val="0"/>
        <c:ser>
          <c:idx val="0"/>
          <c:order val="0"/>
          <c:spPr>
            <a:solidFill>
              <a:srgbClr val="FF0000"/>
            </a:solidFill>
            <a:ln w="25400">
              <a:noFill/>
            </a:ln>
          </c:spPr>
          <c:invertIfNegative val="0"/>
          <c:xVal>
            <c:numRef>
              <c:f>'Template Risk Register'!#REF!</c:f>
            </c:numRef>
          </c:xVal>
          <c:yVal>
            <c:numRef>
              <c:f>'Template Risk Register'!#REF!</c:f>
              <c:numCache>
                <c:formatCode>General</c:formatCode>
                <c:ptCount val="1"/>
                <c:pt idx="0">
                  <c:v>1</c:v>
                </c:pt>
              </c:numCache>
            </c:numRef>
          </c:yVal>
          <c:bubbleSize>
            <c:numLit>
              <c:formatCode>General</c:formatCode>
              <c:ptCount val="42"/>
              <c:pt idx="0">
                <c:v>1</c:v>
              </c:pt>
              <c:pt idx="1">
                <c:v>1</c:v>
              </c:pt>
              <c:pt idx="2">
                <c:v>1</c:v>
              </c:pt>
              <c:pt idx="3">
                <c:v>1</c:v>
              </c:pt>
              <c:pt idx="4">
                <c:v>1</c:v>
              </c:pt>
              <c:pt idx="5">
                <c:v>1</c:v>
              </c:pt>
              <c:pt idx="6">
                <c:v>1</c:v>
              </c:pt>
              <c:pt idx="7">
                <c:v>1</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Lit>
          </c:bubbleSize>
          <c:bubble3D val="0"/>
          <c:extLst>
            <c:ext xmlns:c16="http://schemas.microsoft.com/office/drawing/2014/chart" uri="{C3380CC4-5D6E-409C-BE32-E72D297353CC}">
              <c16:uniqueId val="{00000000-8F57-496A-BA1C-43DF7EC070B1}"/>
            </c:ext>
          </c:extLst>
        </c:ser>
        <c:dLbls>
          <c:showLegendKey val="0"/>
          <c:showVal val="0"/>
          <c:showCatName val="0"/>
          <c:showSerName val="0"/>
          <c:showPercent val="0"/>
          <c:showBubbleSize val="0"/>
        </c:dLbls>
        <c:bubbleScale val="30"/>
        <c:showNegBubbles val="0"/>
        <c:sizeRepresents val="w"/>
        <c:axId val="515693456"/>
        <c:axId val="1"/>
      </c:bubbleChart>
      <c:valAx>
        <c:axId val="515693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515693456"/>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809625</xdr:colOff>
      <xdr:row>51</xdr:row>
      <xdr:rowOff>28575</xdr:rowOff>
    </xdr:from>
    <xdr:to>
      <xdr:col>42</xdr:col>
      <xdr:colOff>685800</xdr:colOff>
      <xdr:row>94</xdr:row>
      <xdr:rowOff>19050</xdr:rowOff>
    </xdr:to>
    <xdr:graphicFrame macro="">
      <xdr:nvGraphicFramePr>
        <xdr:cNvPr id="11433" name="Chart 2">
          <a:extLst>
            <a:ext uri="{FF2B5EF4-FFF2-40B4-BE49-F238E27FC236}">
              <a16:creationId xmlns:a16="http://schemas.microsoft.com/office/drawing/2014/main" id="{105DAE84-DB0F-4ACE-9CC5-9BDC883FE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685800</xdr:colOff>
      <xdr:row>11</xdr:row>
      <xdr:rowOff>1181100</xdr:rowOff>
    </xdr:from>
    <xdr:to>
      <xdr:col>11</xdr:col>
      <xdr:colOff>873125</xdr:colOff>
      <xdr:row>11</xdr:row>
      <xdr:rowOff>1407160</xdr:rowOff>
    </xdr:to>
    <xdr:sp macro="" textlink="">
      <xdr:nvSpPr>
        <xdr:cNvPr id="3" name="Arrow: Down 2">
          <a:extLst>
            <a:ext uri="{FF2B5EF4-FFF2-40B4-BE49-F238E27FC236}">
              <a16:creationId xmlns:a16="http://schemas.microsoft.com/office/drawing/2014/main" id="{58369079-3DEE-4E16-852E-4575E0D1C160}"/>
            </a:ext>
          </a:extLst>
        </xdr:cNvPr>
        <xdr:cNvSpPr/>
      </xdr:nvSpPr>
      <xdr:spPr>
        <a:xfrm rot="10800000">
          <a:off x="13011150" y="16392525"/>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609600</xdr:colOff>
      <xdr:row>21</xdr:row>
      <xdr:rowOff>1228725</xdr:rowOff>
    </xdr:from>
    <xdr:to>
      <xdr:col>11</xdr:col>
      <xdr:colOff>857250</xdr:colOff>
      <xdr:row>21</xdr:row>
      <xdr:rowOff>1358900</xdr:rowOff>
    </xdr:to>
    <xdr:sp macro="" textlink="">
      <xdr:nvSpPr>
        <xdr:cNvPr id="7" name="Left-Right Arrow 19">
          <a:extLst>
            <a:ext uri="{FF2B5EF4-FFF2-40B4-BE49-F238E27FC236}">
              <a16:creationId xmlns:a16="http://schemas.microsoft.com/office/drawing/2014/main" id="{9C6D5A7A-DF86-423F-9171-CD3E413A4361}"/>
            </a:ext>
          </a:extLst>
        </xdr:cNvPr>
        <xdr:cNvSpPr/>
      </xdr:nvSpPr>
      <xdr:spPr>
        <a:xfrm>
          <a:off x="12934950" y="29346525"/>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641537</xdr:colOff>
      <xdr:row>3</xdr:row>
      <xdr:rowOff>314325</xdr:rowOff>
    </xdr:from>
    <xdr:to>
      <xdr:col>11</xdr:col>
      <xdr:colOff>889187</xdr:colOff>
      <xdr:row>3</xdr:row>
      <xdr:rowOff>444500</xdr:rowOff>
    </xdr:to>
    <xdr:sp macro="" textlink="">
      <xdr:nvSpPr>
        <xdr:cNvPr id="16" name="Left-Right Arrow 19">
          <a:extLst>
            <a:ext uri="{FF2B5EF4-FFF2-40B4-BE49-F238E27FC236}">
              <a16:creationId xmlns:a16="http://schemas.microsoft.com/office/drawing/2014/main" id="{CC19FA19-79CB-4254-BEF0-631D6FB25A3A}"/>
            </a:ext>
          </a:extLst>
        </xdr:cNvPr>
        <xdr:cNvSpPr/>
      </xdr:nvSpPr>
      <xdr:spPr>
        <a:xfrm>
          <a:off x="14413566" y="1894354"/>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641537</xdr:colOff>
      <xdr:row>4</xdr:row>
      <xdr:rowOff>246467</xdr:rowOff>
    </xdr:from>
    <xdr:to>
      <xdr:col>11</xdr:col>
      <xdr:colOff>889187</xdr:colOff>
      <xdr:row>4</xdr:row>
      <xdr:rowOff>376642</xdr:rowOff>
    </xdr:to>
    <xdr:sp macro="" textlink="">
      <xdr:nvSpPr>
        <xdr:cNvPr id="17" name="Left-Right Arrow 19">
          <a:extLst>
            <a:ext uri="{FF2B5EF4-FFF2-40B4-BE49-F238E27FC236}">
              <a16:creationId xmlns:a16="http://schemas.microsoft.com/office/drawing/2014/main" id="{93CD4BFD-F963-4217-B27F-B4925F8EAC5D}"/>
            </a:ext>
          </a:extLst>
        </xdr:cNvPr>
        <xdr:cNvSpPr/>
      </xdr:nvSpPr>
      <xdr:spPr>
        <a:xfrm>
          <a:off x="14413566" y="2711761"/>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645583</xdr:colOff>
      <xdr:row>8</xdr:row>
      <xdr:rowOff>685800</xdr:rowOff>
    </xdr:from>
    <xdr:to>
      <xdr:col>11</xdr:col>
      <xdr:colOff>832908</xdr:colOff>
      <xdr:row>8</xdr:row>
      <xdr:rowOff>911860</xdr:rowOff>
    </xdr:to>
    <xdr:sp macro="" textlink="">
      <xdr:nvSpPr>
        <xdr:cNvPr id="32" name="Arrow: Down 31">
          <a:extLst>
            <a:ext uri="{FF2B5EF4-FFF2-40B4-BE49-F238E27FC236}">
              <a16:creationId xmlns:a16="http://schemas.microsoft.com/office/drawing/2014/main" id="{367475CB-9890-4A44-A257-4EFA21130B3E}"/>
            </a:ext>
          </a:extLst>
        </xdr:cNvPr>
        <xdr:cNvSpPr/>
      </xdr:nvSpPr>
      <xdr:spPr>
        <a:xfrm rot="10800000">
          <a:off x="12970933" y="7677150"/>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641537</xdr:colOff>
      <xdr:row>2</xdr:row>
      <xdr:rowOff>473075</xdr:rowOff>
    </xdr:from>
    <xdr:to>
      <xdr:col>11</xdr:col>
      <xdr:colOff>889187</xdr:colOff>
      <xdr:row>2</xdr:row>
      <xdr:rowOff>603250</xdr:rowOff>
    </xdr:to>
    <xdr:sp macro="" textlink="">
      <xdr:nvSpPr>
        <xdr:cNvPr id="35" name="Left-Right Arrow 19">
          <a:extLst>
            <a:ext uri="{FF2B5EF4-FFF2-40B4-BE49-F238E27FC236}">
              <a16:creationId xmlns:a16="http://schemas.microsoft.com/office/drawing/2014/main" id="{E9988EEF-6942-4654-BC59-0B40BF539B78}"/>
            </a:ext>
          </a:extLst>
        </xdr:cNvPr>
        <xdr:cNvSpPr/>
      </xdr:nvSpPr>
      <xdr:spPr>
        <a:xfrm>
          <a:off x="14413566" y="865281"/>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639669</xdr:colOff>
      <xdr:row>5</xdr:row>
      <xdr:rowOff>238125</xdr:rowOff>
    </xdr:from>
    <xdr:to>
      <xdr:col>11</xdr:col>
      <xdr:colOff>887319</xdr:colOff>
      <xdr:row>5</xdr:row>
      <xdr:rowOff>368300</xdr:rowOff>
    </xdr:to>
    <xdr:sp macro="" textlink="">
      <xdr:nvSpPr>
        <xdr:cNvPr id="37" name="Left-Right Arrow 19">
          <a:extLst>
            <a:ext uri="{FF2B5EF4-FFF2-40B4-BE49-F238E27FC236}">
              <a16:creationId xmlns:a16="http://schemas.microsoft.com/office/drawing/2014/main" id="{0801195C-B49D-49D3-97FC-00CE74762CA0}"/>
            </a:ext>
          </a:extLst>
        </xdr:cNvPr>
        <xdr:cNvSpPr/>
      </xdr:nvSpPr>
      <xdr:spPr>
        <a:xfrm>
          <a:off x="14411698" y="3286125"/>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650875</xdr:colOff>
      <xdr:row>6</xdr:row>
      <xdr:rowOff>269875</xdr:rowOff>
    </xdr:from>
    <xdr:to>
      <xdr:col>11</xdr:col>
      <xdr:colOff>898525</xdr:colOff>
      <xdr:row>6</xdr:row>
      <xdr:rowOff>400050</xdr:rowOff>
    </xdr:to>
    <xdr:sp macro="" textlink="">
      <xdr:nvSpPr>
        <xdr:cNvPr id="38" name="Left-Right Arrow 19">
          <a:extLst>
            <a:ext uri="{FF2B5EF4-FFF2-40B4-BE49-F238E27FC236}">
              <a16:creationId xmlns:a16="http://schemas.microsoft.com/office/drawing/2014/main" id="{6E4A8863-19F7-49C2-9E03-E4A9B41619AC}"/>
            </a:ext>
          </a:extLst>
        </xdr:cNvPr>
        <xdr:cNvSpPr/>
      </xdr:nvSpPr>
      <xdr:spPr>
        <a:xfrm>
          <a:off x="14422904" y="3866963"/>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650875</xdr:colOff>
      <xdr:row>7</xdr:row>
      <xdr:rowOff>254000</xdr:rowOff>
    </xdr:from>
    <xdr:to>
      <xdr:col>11</xdr:col>
      <xdr:colOff>898525</xdr:colOff>
      <xdr:row>7</xdr:row>
      <xdr:rowOff>384175</xdr:rowOff>
    </xdr:to>
    <xdr:sp macro="" textlink="">
      <xdr:nvSpPr>
        <xdr:cNvPr id="39" name="Left-Right Arrow 19">
          <a:extLst>
            <a:ext uri="{FF2B5EF4-FFF2-40B4-BE49-F238E27FC236}">
              <a16:creationId xmlns:a16="http://schemas.microsoft.com/office/drawing/2014/main" id="{0BD25886-546B-4CE9-B25D-9D26B0BDB36C}"/>
            </a:ext>
          </a:extLst>
        </xdr:cNvPr>
        <xdr:cNvSpPr/>
      </xdr:nvSpPr>
      <xdr:spPr>
        <a:xfrm>
          <a:off x="11461750" y="4619625"/>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657412</xdr:colOff>
      <xdr:row>8</xdr:row>
      <xdr:rowOff>317500</xdr:rowOff>
    </xdr:from>
    <xdr:to>
      <xdr:col>11</xdr:col>
      <xdr:colOff>905062</xdr:colOff>
      <xdr:row>8</xdr:row>
      <xdr:rowOff>447675</xdr:rowOff>
    </xdr:to>
    <xdr:sp macro="" textlink="">
      <xdr:nvSpPr>
        <xdr:cNvPr id="40" name="Left-Right Arrow 19">
          <a:extLst>
            <a:ext uri="{FF2B5EF4-FFF2-40B4-BE49-F238E27FC236}">
              <a16:creationId xmlns:a16="http://schemas.microsoft.com/office/drawing/2014/main" id="{E74B612D-00DE-44B5-80CA-57205457949C}"/>
            </a:ext>
          </a:extLst>
        </xdr:cNvPr>
        <xdr:cNvSpPr/>
      </xdr:nvSpPr>
      <xdr:spPr>
        <a:xfrm>
          <a:off x="14429441" y="5012765"/>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650875</xdr:colOff>
      <xdr:row>10</xdr:row>
      <xdr:rowOff>555625</xdr:rowOff>
    </xdr:from>
    <xdr:to>
      <xdr:col>11</xdr:col>
      <xdr:colOff>898525</xdr:colOff>
      <xdr:row>10</xdr:row>
      <xdr:rowOff>685800</xdr:rowOff>
    </xdr:to>
    <xdr:sp macro="" textlink="">
      <xdr:nvSpPr>
        <xdr:cNvPr id="41" name="Left-Right Arrow 19">
          <a:extLst>
            <a:ext uri="{FF2B5EF4-FFF2-40B4-BE49-F238E27FC236}">
              <a16:creationId xmlns:a16="http://schemas.microsoft.com/office/drawing/2014/main" id="{18547FA4-C3BD-441E-980B-9484C25C6285}"/>
            </a:ext>
          </a:extLst>
        </xdr:cNvPr>
        <xdr:cNvSpPr/>
      </xdr:nvSpPr>
      <xdr:spPr>
        <a:xfrm>
          <a:off x="14422904" y="6685243"/>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687294</xdr:colOff>
      <xdr:row>9</xdr:row>
      <xdr:rowOff>285750</xdr:rowOff>
    </xdr:from>
    <xdr:to>
      <xdr:col>11</xdr:col>
      <xdr:colOff>874619</xdr:colOff>
      <xdr:row>9</xdr:row>
      <xdr:rowOff>511810</xdr:rowOff>
    </xdr:to>
    <xdr:sp macro="" textlink="">
      <xdr:nvSpPr>
        <xdr:cNvPr id="42" name="Arrow: Down 41">
          <a:extLst>
            <a:ext uri="{FF2B5EF4-FFF2-40B4-BE49-F238E27FC236}">
              <a16:creationId xmlns:a16="http://schemas.microsoft.com/office/drawing/2014/main" id="{D4965B36-7AF2-4841-A003-2FBFB1AA554E}"/>
            </a:ext>
          </a:extLst>
        </xdr:cNvPr>
        <xdr:cNvSpPr/>
      </xdr:nvSpPr>
      <xdr:spPr>
        <a:xfrm rot="10800000">
          <a:off x="14459323" y="5653368"/>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684493</xdr:colOff>
      <xdr:row>11</xdr:row>
      <xdr:rowOff>412750</xdr:rowOff>
    </xdr:from>
    <xdr:to>
      <xdr:col>11</xdr:col>
      <xdr:colOff>871818</xdr:colOff>
      <xdr:row>11</xdr:row>
      <xdr:rowOff>638810</xdr:rowOff>
    </xdr:to>
    <xdr:sp macro="" textlink="">
      <xdr:nvSpPr>
        <xdr:cNvPr id="43" name="Arrow: Down 42">
          <a:extLst>
            <a:ext uri="{FF2B5EF4-FFF2-40B4-BE49-F238E27FC236}">
              <a16:creationId xmlns:a16="http://schemas.microsoft.com/office/drawing/2014/main" id="{F2BDA5BC-0067-401E-9345-4A05DCA1A289}"/>
            </a:ext>
          </a:extLst>
        </xdr:cNvPr>
        <xdr:cNvSpPr/>
      </xdr:nvSpPr>
      <xdr:spPr>
        <a:xfrm rot="10800000">
          <a:off x="14456522" y="7662956"/>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650875</xdr:colOff>
      <xdr:row>12</xdr:row>
      <xdr:rowOff>492125</xdr:rowOff>
    </xdr:from>
    <xdr:to>
      <xdr:col>11</xdr:col>
      <xdr:colOff>898525</xdr:colOff>
      <xdr:row>12</xdr:row>
      <xdr:rowOff>622300</xdr:rowOff>
    </xdr:to>
    <xdr:sp macro="" textlink="">
      <xdr:nvSpPr>
        <xdr:cNvPr id="44" name="Left-Right Arrow 19">
          <a:extLst>
            <a:ext uri="{FF2B5EF4-FFF2-40B4-BE49-F238E27FC236}">
              <a16:creationId xmlns:a16="http://schemas.microsoft.com/office/drawing/2014/main" id="{89EE6722-F6CE-4C8B-A423-F4047CC9D66B}"/>
            </a:ext>
          </a:extLst>
        </xdr:cNvPr>
        <xdr:cNvSpPr/>
      </xdr:nvSpPr>
      <xdr:spPr>
        <a:xfrm>
          <a:off x="11461750" y="9001125"/>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694765</xdr:colOff>
      <xdr:row>13</xdr:row>
      <xdr:rowOff>347382</xdr:rowOff>
    </xdr:from>
    <xdr:to>
      <xdr:col>11</xdr:col>
      <xdr:colOff>882090</xdr:colOff>
      <xdr:row>13</xdr:row>
      <xdr:rowOff>573442</xdr:rowOff>
    </xdr:to>
    <xdr:sp macro="" textlink="">
      <xdr:nvSpPr>
        <xdr:cNvPr id="65" name="Arrow: Down 64">
          <a:extLst>
            <a:ext uri="{FF2B5EF4-FFF2-40B4-BE49-F238E27FC236}">
              <a16:creationId xmlns:a16="http://schemas.microsoft.com/office/drawing/2014/main" id="{6E9B1175-B25E-4872-9C8F-561ADC13EF34}"/>
            </a:ext>
          </a:extLst>
        </xdr:cNvPr>
        <xdr:cNvSpPr/>
      </xdr:nvSpPr>
      <xdr:spPr>
        <a:xfrm rot="10800000">
          <a:off x="14466794" y="9771529"/>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694765</xdr:colOff>
      <xdr:row>14</xdr:row>
      <xdr:rowOff>683558</xdr:rowOff>
    </xdr:from>
    <xdr:to>
      <xdr:col>11</xdr:col>
      <xdr:colOff>882090</xdr:colOff>
      <xdr:row>14</xdr:row>
      <xdr:rowOff>909618</xdr:rowOff>
    </xdr:to>
    <xdr:sp macro="" textlink="">
      <xdr:nvSpPr>
        <xdr:cNvPr id="66" name="Arrow: Down 65">
          <a:extLst>
            <a:ext uri="{FF2B5EF4-FFF2-40B4-BE49-F238E27FC236}">
              <a16:creationId xmlns:a16="http://schemas.microsoft.com/office/drawing/2014/main" id="{9B03BAB3-77FC-478A-85C3-B4D347603529}"/>
            </a:ext>
          </a:extLst>
        </xdr:cNvPr>
        <xdr:cNvSpPr/>
      </xdr:nvSpPr>
      <xdr:spPr>
        <a:xfrm rot="10800000">
          <a:off x="14466794" y="11026587"/>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661147</xdr:colOff>
      <xdr:row>15</xdr:row>
      <xdr:rowOff>694763</xdr:rowOff>
    </xdr:from>
    <xdr:to>
      <xdr:col>11</xdr:col>
      <xdr:colOff>908797</xdr:colOff>
      <xdr:row>15</xdr:row>
      <xdr:rowOff>824938</xdr:rowOff>
    </xdr:to>
    <xdr:sp macro="" textlink="">
      <xdr:nvSpPr>
        <xdr:cNvPr id="67" name="Left-Right Arrow 19">
          <a:extLst>
            <a:ext uri="{FF2B5EF4-FFF2-40B4-BE49-F238E27FC236}">
              <a16:creationId xmlns:a16="http://schemas.microsoft.com/office/drawing/2014/main" id="{D607DAE0-EA1F-459F-BA54-7490EA783C6F}"/>
            </a:ext>
          </a:extLst>
        </xdr:cNvPr>
        <xdr:cNvSpPr/>
      </xdr:nvSpPr>
      <xdr:spPr>
        <a:xfrm>
          <a:off x="14433176" y="12617822"/>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672353</xdr:colOff>
      <xdr:row>16</xdr:row>
      <xdr:rowOff>773205</xdr:rowOff>
    </xdr:from>
    <xdr:to>
      <xdr:col>11</xdr:col>
      <xdr:colOff>920003</xdr:colOff>
      <xdr:row>16</xdr:row>
      <xdr:rowOff>903380</xdr:rowOff>
    </xdr:to>
    <xdr:sp macro="" textlink="">
      <xdr:nvSpPr>
        <xdr:cNvPr id="68" name="Left-Right Arrow 19">
          <a:extLst>
            <a:ext uri="{FF2B5EF4-FFF2-40B4-BE49-F238E27FC236}">
              <a16:creationId xmlns:a16="http://schemas.microsoft.com/office/drawing/2014/main" id="{2403EF8E-3EA0-4E6F-A3B6-2D3FCF0BA5EC}"/>
            </a:ext>
          </a:extLst>
        </xdr:cNvPr>
        <xdr:cNvSpPr/>
      </xdr:nvSpPr>
      <xdr:spPr>
        <a:xfrm>
          <a:off x="14444382" y="14276293"/>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672353</xdr:colOff>
      <xdr:row>17</xdr:row>
      <xdr:rowOff>694764</xdr:rowOff>
    </xdr:from>
    <xdr:to>
      <xdr:col>11</xdr:col>
      <xdr:colOff>920003</xdr:colOff>
      <xdr:row>17</xdr:row>
      <xdr:rowOff>824939</xdr:rowOff>
    </xdr:to>
    <xdr:sp macro="" textlink="">
      <xdr:nvSpPr>
        <xdr:cNvPr id="69" name="Left-Right Arrow 19">
          <a:extLst>
            <a:ext uri="{FF2B5EF4-FFF2-40B4-BE49-F238E27FC236}">
              <a16:creationId xmlns:a16="http://schemas.microsoft.com/office/drawing/2014/main" id="{51AC5FB7-3ABB-4A49-B3D4-5E3448286A17}"/>
            </a:ext>
          </a:extLst>
        </xdr:cNvPr>
        <xdr:cNvSpPr/>
      </xdr:nvSpPr>
      <xdr:spPr>
        <a:xfrm>
          <a:off x="14444382" y="15777882"/>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661147</xdr:colOff>
      <xdr:row>22</xdr:row>
      <xdr:rowOff>190499</xdr:rowOff>
    </xdr:from>
    <xdr:to>
      <xdr:col>11</xdr:col>
      <xdr:colOff>908797</xdr:colOff>
      <xdr:row>22</xdr:row>
      <xdr:rowOff>320674</xdr:rowOff>
    </xdr:to>
    <xdr:sp macro="" textlink="">
      <xdr:nvSpPr>
        <xdr:cNvPr id="70" name="Left-Right Arrow 19">
          <a:extLst>
            <a:ext uri="{FF2B5EF4-FFF2-40B4-BE49-F238E27FC236}">
              <a16:creationId xmlns:a16="http://schemas.microsoft.com/office/drawing/2014/main" id="{F4801D4B-DD18-4F31-A23A-129C963C6FFC}"/>
            </a:ext>
          </a:extLst>
        </xdr:cNvPr>
        <xdr:cNvSpPr/>
      </xdr:nvSpPr>
      <xdr:spPr>
        <a:xfrm>
          <a:off x="14433176" y="19924058"/>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705971</xdr:colOff>
      <xdr:row>21</xdr:row>
      <xdr:rowOff>302559</xdr:rowOff>
    </xdr:from>
    <xdr:to>
      <xdr:col>11</xdr:col>
      <xdr:colOff>893296</xdr:colOff>
      <xdr:row>21</xdr:row>
      <xdr:rowOff>528619</xdr:rowOff>
    </xdr:to>
    <xdr:sp macro="" textlink="">
      <xdr:nvSpPr>
        <xdr:cNvPr id="71" name="Arrow: Down 70">
          <a:extLst>
            <a:ext uri="{FF2B5EF4-FFF2-40B4-BE49-F238E27FC236}">
              <a16:creationId xmlns:a16="http://schemas.microsoft.com/office/drawing/2014/main" id="{3B5FA067-DE45-477B-9103-B816AD999A77}"/>
            </a:ext>
          </a:extLst>
        </xdr:cNvPr>
        <xdr:cNvSpPr/>
      </xdr:nvSpPr>
      <xdr:spPr>
        <a:xfrm rot="10800000">
          <a:off x="14478000" y="19262912"/>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705971</xdr:colOff>
      <xdr:row>20</xdr:row>
      <xdr:rowOff>302559</xdr:rowOff>
    </xdr:from>
    <xdr:to>
      <xdr:col>11</xdr:col>
      <xdr:colOff>893296</xdr:colOff>
      <xdr:row>20</xdr:row>
      <xdr:rowOff>528619</xdr:rowOff>
    </xdr:to>
    <xdr:sp macro="" textlink="">
      <xdr:nvSpPr>
        <xdr:cNvPr id="72" name="Arrow: Down 71">
          <a:extLst>
            <a:ext uri="{FF2B5EF4-FFF2-40B4-BE49-F238E27FC236}">
              <a16:creationId xmlns:a16="http://schemas.microsoft.com/office/drawing/2014/main" id="{E5E1069F-2AFF-44A1-843A-96CC6FD3AFC2}"/>
            </a:ext>
          </a:extLst>
        </xdr:cNvPr>
        <xdr:cNvSpPr/>
      </xdr:nvSpPr>
      <xdr:spPr>
        <a:xfrm rot="10800000">
          <a:off x="14478000" y="18500912"/>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705971</xdr:colOff>
      <xdr:row>18</xdr:row>
      <xdr:rowOff>302558</xdr:rowOff>
    </xdr:from>
    <xdr:to>
      <xdr:col>11</xdr:col>
      <xdr:colOff>893296</xdr:colOff>
      <xdr:row>18</xdr:row>
      <xdr:rowOff>528618</xdr:rowOff>
    </xdr:to>
    <xdr:sp macro="" textlink="">
      <xdr:nvSpPr>
        <xdr:cNvPr id="73" name="Arrow: Down 72">
          <a:extLst>
            <a:ext uri="{FF2B5EF4-FFF2-40B4-BE49-F238E27FC236}">
              <a16:creationId xmlns:a16="http://schemas.microsoft.com/office/drawing/2014/main" id="{2E1A6630-971E-4BEF-AE17-145865F0C387}"/>
            </a:ext>
          </a:extLst>
        </xdr:cNvPr>
        <xdr:cNvSpPr/>
      </xdr:nvSpPr>
      <xdr:spPr>
        <a:xfrm rot="10800000">
          <a:off x="14478000" y="16965705"/>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705971</xdr:colOff>
      <xdr:row>19</xdr:row>
      <xdr:rowOff>302561</xdr:rowOff>
    </xdr:from>
    <xdr:to>
      <xdr:col>11</xdr:col>
      <xdr:colOff>893296</xdr:colOff>
      <xdr:row>19</xdr:row>
      <xdr:rowOff>528621</xdr:rowOff>
    </xdr:to>
    <xdr:sp macro="" textlink="">
      <xdr:nvSpPr>
        <xdr:cNvPr id="74" name="Arrow: Down 73">
          <a:extLst>
            <a:ext uri="{FF2B5EF4-FFF2-40B4-BE49-F238E27FC236}">
              <a16:creationId xmlns:a16="http://schemas.microsoft.com/office/drawing/2014/main" id="{34A49C1B-4B2A-4F48-9048-09A72C885FD8}"/>
            </a:ext>
          </a:extLst>
        </xdr:cNvPr>
        <xdr:cNvSpPr/>
      </xdr:nvSpPr>
      <xdr:spPr>
        <a:xfrm rot="10800000">
          <a:off x="14478000" y="17727708"/>
          <a:ext cx="187325" cy="226060"/>
        </a:xfrm>
        <a:prstGeom prst="downArrow">
          <a:avLst/>
        </a:prstGeom>
        <a:solidFill>
          <a:srgbClr val="00B05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661147</xdr:colOff>
      <xdr:row>23</xdr:row>
      <xdr:rowOff>257735</xdr:rowOff>
    </xdr:from>
    <xdr:to>
      <xdr:col>11</xdr:col>
      <xdr:colOff>908797</xdr:colOff>
      <xdr:row>23</xdr:row>
      <xdr:rowOff>387910</xdr:rowOff>
    </xdr:to>
    <xdr:sp macro="" textlink="">
      <xdr:nvSpPr>
        <xdr:cNvPr id="75" name="Left-Right Arrow 19">
          <a:extLst>
            <a:ext uri="{FF2B5EF4-FFF2-40B4-BE49-F238E27FC236}">
              <a16:creationId xmlns:a16="http://schemas.microsoft.com/office/drawing/2014/main" id="{27153217-9505-4D56-99ED-E1CB84B523FB}"/>
            </a:ext>
          </a:extLst>
        </xdr:cNvPr>
        <xdr:cNvSpPr/>
      </xdr:nvSpPr>
      <xdr:spPr>
        <a:xfrm>
          <a:off x="14433176" y="20574000"/>
          <a:ext cx="247650" cy="130175"/>
        </a:xfrm>
        <a:prstGeom prst="leftRightArrow">
          <a:avLst/>
        </a:prstGeom>
        <a:solidFill>
          <a:srgbClr val="1F497D"/>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ew%20AGE%20UK%20KPI's\Age%20Co%20Personal%20Alarms%20SLAs-KPIs%20Ja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 UK KPI's (Master)"/>
      <sheetName val="Monthly Data"/>
    </sheetNames>
    <sheetDataSet>
      <sheetData sheetId="0" refreshError="1"/>
      <sheetData sheetId="1">
        <row r="29">
          <cell r="S29">
            <v>0</v>
          </cell>
        </row>
        <row r="35">
          <cell r="Q35">
            <v>0.92200000000000004</v>
          </cell>
          <cell r="R35">
            <v>0.96099999999999997</v>
          </cell>
          <cell r="S35">
            <v>0.996</v>
          </cell>
        </row>
        <row r="36">
          <cell r="Q36">
            <v>0.95899999999999996</v>
          </cell>
          <cell r="R36">
            <v>0.995</v>
          </cell>
          <cell r="S36">
            <v>0.997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workbookViewId="0">
      <selection activeCell="H9" sqref="H9"/>
    </sheetView>
  </sheetViews>
  <sheetFormatPr defaultColWidth="9.08984375" defaultRowHeight="15.5" x14ac:dyDescent="0.35"/>
  <cols>
    <col min="1" max="1" width="9.08984375" style="25"/>
    <col min="2" max="6" width="25.6328125" style="25" customWidth="1"/>
    <col min="7" max="16384" width="9.08984375" style="25"/>
  </cols>
  <sheetData>
    <row r="1" spans="1:6" ht="16" thickBot="1" x14ac:dyDescent="0.4">
      <c r="A1" s="23" t="s">
        <v>6</v>
      </c>
      <c r="B1" s="24">
        <v>5</v>
      </c>
      <c r="C1" s="24">
        <v>4</v>
      </c>
      <c r="D1" s="24">
        <v>3</v>
      </c>
      <c r="E1" s="24">
        <v>2</v>
      </c>
      <c r="F1" s="24">
        <v>1</v>
      </c>
    </row>
    <row r="2" spans="1:6" ht="16" thickBot="1" x14ac:dyDescent="0.4">
      <c r="A2" s="26"/>
      <c r="B2" s="27" t="s">
        <v>20</v>
      </c>
      <c r="C2" s="27" t="s">
        <v>19</v>
      </c>
      <c r="D2" s="27" t="s">
        <v>18</v>
      </c>
      <c r="E2" s="27" t="s">
        <v>17</v>
      </c>
      <c r="F2" s="27" t="s">
        <v>16</v>
      </c>
    </row>
    <row r="3" spans="1:6" ht="124" x14ac:dyDescent="0.35">
      <c r="A3" s="28" t="s">
        <v>48</v>
      </c>
      <c r="B3" s="29" t="s">
        <v>49</v>
      </c>
      <c r="C3" s="29" t="s">
        <v>50</v>
      </c>
      <c r="D3" s="29" t="s">
        <v>51</v>
      </c>
      <c r="E3" s="29" t="s">
        <v>52</v>
      </c>
      <c r="F3" s="29" t="s">
        <v>53</v>
      </c>
    </row>
    <row r="4" spans="1:6" ht="16" thickBot="1" x14ac:dyDescent="0.4">
      <c r="A4" s="30"/>
      <c r="B4" s="31"/>
      <c r="C4" s="31"/>
      <c r="D4" s="31"/>
      <c r="E4" s="31"/>
      <c r="F4" s="31"/>
    </row>
    <row r="8" spans="1:6" x14ac:dyDescent="0.35">
      <c r="A8" s="25" t="s">
        <v>71</v>
      </c>
    </row>
    <row r="10" spans="1:6" x14ac:dyDescent="0.35">
      <c r="A10" s="25" t="s">
        <v>54</v>
      </c>
    </row>
    <row r="11" spans="1:6" x14ac:dyDescent="0.35">
      <c r="A11" s="25" t="s">
        <v>55</v>
      </c>
    </row>
    <row r="12" spans="1:6" x14ac:dyDescent="0.35">
      <c r="A12" s="25" t="s">
        <v>56</v>
      </c>
    </row>
    <row r="13" spans="1:6" x14ac:dyDescent="0.35">
      <c r="A13" s="25" t="s">
        <v>57</v>
      </c>
    </row>
    <row r="14" spans="1:6" x14ac:dyDescent="0.35">
      <c r="A14" s="25" t="s">
        <v>58</v>
      </c>
    </row>
    <row r="15" spans="1:6" x14ac:dyDescent="0.35">
      <c r="A15" s="25" t="s">
        <v>59</v>
      </c>
    </row>
    <row r="16" spans="1:6" x14ac:dyDescent="0.35">
      <c r="A16" s="25" t="s">
        <v>60</v>
      </c>
    </row>
    <row r="17" spans="1:1" x14ac:dyDescent="0.35">
      <c r="A17" s="25" t="s">
        <v>61</v>
      </c>
    </row>
    <row r="18" spans="1:1" x14ac:dyDescent="0.35">
      <c r="A18" s="25" t="s">
        <v>62</v>
      </c>
    </row>
    <row r="19" spans="1:1" x14ac:dyDescent="0.35">
      <c r="A19" s="25" t="s">
        <v>63</v>
      </c>
    </row>
    <row r="20" spans="1:1" x14ac:dyDescent="0.35">
      <c r="A20" s="25" t="s">
        <v>32</v>
      </c>
    </row>
    <row r="21" spans="1:1" x14ac:dyDescent="0.35">
      <c r="A21" s="25" t="s">
        <v>34</v>
      </c>
    </row>
    <row r="22" spans="1:1" x14ac:dyDescent="0.35">
      <c r="A22" s="25" t="s">
        <v>64</v>
      </c>
    </row>
    <row r="23" spans="1:1" x14ac:dyDescent="0.35">
      <c r="A23" s="25" t="s">
        <v>65</v>
      </c>
    </row>
    <row r="24" spans="1:1" x14ac:dyDescent="0.35">
      <c r="A24" s="25" t="s">
        <v>66</v>
      </c>
    </row>
    <row r="25" spans="1:1" x14ac:dyDescent="0.35">
      <c r="A25" s="25" t="s">
        <v>67</v>
      </c>
    </row>
    <row r="26" spans="1:1" x14ac:dyDescent="0.35">
      <c r="A26" s="25" t="s">
        <v>68</v>
      </c>
    </row>
    <row r="27" spans="1:1" x14ac:dyDescent="0.35">
      <c r="A27" s="25" t="s">
        <v>70</v>
      </c>
    </row>
    <row r="28" spans="1:1" x14ac:dyDescent="0.35">
      <c r="A28" s="25" t="s">
        <v>33</v>
      </c>
    </row>
    <row r="29" spans="1:1" x14ac:dyDescent="0.35">
      <c r="A29" s="25" t="s">
        <v>69</v>
      </c>
    </row>
    <row r="30" spans="1:1" x14ac:dyDescent="0.35">
      <c r="A30" s="25" t="s">
        <v>72</v>
      </c>
    </row>
  </sheetData>
  <customSheetViews>
    <customSheetView guid="{2768CFEF-420D-4AC1-B3F0-97253B42C2D0}" state="hidden">
      <selection activeCell="H9" sqref="H9"/>
      <pageMargins left="0.7" right="0.7" top="0.75" bottom="0.75" header="0.3" footer="0.3"/>
    </customSheetView>
    <customSheetView guid="{2F46EF46-DE19-4922-B209-2FCDDEEE7140}" showPageBreaks="1" state="hidden">
      <selection activeCell="H9" sqref="H9"/>
      <pageMargins left="0.7" right="0.7" top="0.75" bottom="0.75" header="0.3" footer="0.3"/>
      <pageSetup paperSize="9" orientation="portrait" r:id="rId1"/>
    </customSheetView>
    <customSheetView guid="{7393AA71-3A54-4BA9-A889-CEEEF1D4B10E}">
      <selection activeCell="B3" sqref="B3"/>
      <pageMargins left="0.7" right="0.7" top="0.75" bottom="0.75" header="0.3" footer="0.3"/>
      <pageSetup paperSize="9" orientation="portrait" r:id="rId2"/>
    </customSheetView>
    <customSheetView guid="{60E43D28-4664-4B52-B49C-D1DC988B4C24}">
      <selection activeCell="C29" sqref="C29"/>
      <pageMargins left="0.7" right="0.7" top="0.75" bottom="0.75" header="0.3" footer="0.3"/>
    </customSheetView>
    <customSheetView guid="{5800A9BB-40ED-4E82-BE95-B824655A674D}" state="hidden">
      <selection activeCell="H9" sqref="H9"/>
      <pageMargins left="0.7" right="0.7" top="0.75" bottom="0.75" header="0.3" footer="0.3"/>
      <pageSetup paperSize="9" orientation="portrait" r:id="rId3"/>
    </customSheetView>
    <customSheetView guid="{B83FF4A8-D509-4E6E-8412-42128F8CD6E1}">
      <selection activeCell="H9" sqref="H9"/>
      <pageMargins left="0.7" right="0.7" top="0.75" bottom="0.75" header="0.3" footer="0.3"/>
    </customSheetView>
    <customSheetView guid="{F629F761-42E4-4F01-99FC-246D74EBA429}">
      <selection activeCell="H9" sqref="H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C16" sqref="C16"/>
    </sheetView>
  </sheetViews>
  <sheetFormatPr defaultRowHeight="12.5" x14ac:dyDescent="0.25"/>
  <cols>
    <col min="1" max="1" width="13.453125" customWidth="1"/>
    <col min="2" max="2" width="21.08984375" customWidth="1"/>
    <col min="3" max="3" width="67.90625" customWidth="1"/>
  </cols>
  <sheetData>
    <row r="1" spans="1:3" ht="13" x14ac:dyDescent="0.3">
      <c r="A1" s="215" t="s">
        <v>198</v>
      </c>
      <c r="B1" s="215" t="s">
        <v>199</v>
      </c>
      <c r="C1" s="215" t="s">
        <v>200</v>
      </c>
    </row>
    <row r="2" spans="1:3" x14ac:dyDescent="0.25">
      <c r="A2" s="218"/>
      <c r="B2" s="217"/>
      <c r="C2" s="217"/>
    </row>
    <row r="3" spans="1:3" x14ac:dyDescent="0.25">
      <c r="A3" s="216"/>
      <c r="B3" s="217"/>
      <c r="C3" s="217"/>
    </row>
    <row r="4" spans="1:3" x14ac:dyDescent="0.25">
      <c r="A4" s="219"/>
      <c r="B4" s="217"/>
      <c r="C4" s="217"/>
    </row>
    <row r="5" spans="1:3" x14ac:dyDescent="0.25">
      <c r="A5" s="222"/>
      <c r="B5" s="217"/>
      <c r="C5" s="217"/>
    </row>
    <row r="6" spans="1:3" x14ac:dyDescent="0.25">
      <c r="A6" s="216"/>
      <c r="B6" s="217"/>
      <c r="C6" s="217"/>
    </row>
    <row r="7" spans="1:3" x14ac:dyDescent="0.25">
      <c r="A7" s="216"/>
      <c r="B7" s="217"/>
      <c r="C7" s="217"/>
    </row>
    <row r="8" spans="1:3" x14ac:dyDescent="0.25">
      <c r="A8" s="216"/>
      <c r="B8" s="217"/>
      <c r="C8" s="217"/>
    </row>
    <row r="9" spans="1:3" x14ac:dyDescent="0.25">
      <c r="A9" s="217"/>
      <c r="B9" s="217"/>
      <c r="C9" s="217"/>
    </row>
    <row r="10" spans="1:3" x14ac:dyDescent="0.25">
      <c r="A10" s="217"/>
      <c r="B10" s="217"/>
      <c r="C10" s="217"/>
    </row>
    <row r="11" spans="1:3" x14ac:dyDescent="0.25">
      <c r="A11" s="217"/>
      <c r="B11" s="217"/>
      <c r="C11" s="217"/>
    </row>
    <row r="12" spans="1:3" x14ac:dyDescent="0.25">
      <c r="A12" s="217"/>
      <c r="B12" s="217"/>
      <c r="C12" s="217"/>
    </row>
    <row r="13" spans="1:3" x14ac:dyDescent="0.25">
      <c r="A13" s="217"/>
      <c r="B13" s="217"/>
      <c r="C13" s="217"/>
    </row>
    <row r="14" spans="1:3" x14ac:dyDescent="0.25">
      <c r="A14" s="217"/>
      <c r="B14" s="217"/>
      <c r="C14" s="217"/>
    </row>
    <row r="15" spans="1:3" x14ac:dyDescent="0.25">
      <c r="A15" s="217"/>
      <c r="B15" s="217"/>
      <c r="C15" s="217"/>
    </row>
    <row r="16" spans="1:3" x14ac:dyDescent="0.25">
      <c r="A16" s="217"/>
      <c r="B16" s="217"/>
      <c r="C16" s="217"/>
    </row>
    <row r="17" spans="1:3" x14ac:dyDescent="0.25">
      <c r="A17" s="217"/>
      <c r="B17" s="217"/>
      <c r="C17" s="217"/>
    </row>
    <row r="18" spans="1:3" x14ac:dyDescent="0.25">
      <c r="A18" s="217"/>
      <c r="B18" s="217"/>
      <c r="C18" s="217"/>
    </row>
    <row r="19" spans="1:3" x14ac:dyDescent="0.25">
      <c r="A19" s="217"/>
      <c r="B19" s="217"/>
      <c r="C19" s="217"/>
    </row>
    <row r="20" spans="1:3" x14ac:dyDescent="0.25">
      <c r="A20" s="217"/>
      <c r="B20" s="217"/>
      <c r="C20" s="217"/>
    </row>
    <row r="21" spans="1:3" x14ac:dyDescent="0.25">
      <c r="A21" s="217"/>
      <c r="B21" s="217"/>
      <c r="C21" s="217"/>
    </row>
    <row r="22" spans="1:3" x14ac:dyDescent="0.25">
      <c r="A22" s="217"/>
      <c r="B22" s="217"/>
      <c r="C22" s="217"/>
    </row>
    <row r="23" spans="1:3" x14ac:dyDescent="0.25">
      <c r="A23" s="217"/>
      <c r="B23" s="217"/>
      <c r="C23" s="217"/>
    </row>
    <row r="24" spans="1:3" x14ac:dyDescent="0.25">
      <c r="A24" s="217"/>
      <c r="B24" s="217"/>
      <c r="C24" s="217"/>
    </row>
    <row r="25" spans="1:3" x14ac:dyDescent="0.25">
      <c r="A25" s="217"/>
      <c r="B25" s="217"/>
      <c r="C25" s="217"/>
    </row>
    <row r="26" spans="1:3" x14ac:dyDescent="0.25">
      <c r="A26" s="217"/>
      <c r="B26" s="217"/>
      <c r="C26" s="217"/>
    </row>
    <row r="27" spans="1:3" x14ac:dyDescent="0.25">
      <c r="A27" s="217"/>
      <c r="B27" s="217"/>
      <c r="C27" s="217"/>
    </row>
    <row r="28" spans="1:3" x14ac:dyDescent="0.25">
      <c r="A28" s="217"/>
      <c r="B28" s="217"/>
      <c r="C28" s="217"/>
    </row>
    <row r="29" spans="1:3" x14ac:dyDescent="0.25">
      <c r="A29" s="217"/>
      <c r="B29" s="217"/>
      <c r="C29" s="217"/>
    </row>
    <row r="30" spans="1:3" x14ac:dyDescent="0.25">
      <c r="A30" s="217"/>
      <c r="B30" s="217"/>
      <c r="C30" s="21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8"/>
  <sheetViews>
    <sheetView zoomScale="40" zoomScaleNormal="40" workbookViewId="0">
      <selection activeCell="N21" sqref="N21"/>
    </sheetView>
  </sheetViews>
  <sheetFormatPr defaultColWidth="11.453125" defaultRowHeight="15.5" x14ac:dyDescent="0.35"/>
  <cols>
    <col min="1" max="1" width="10.453125" style="33" customWidth="1"/>
    <col min="2" max="2" width="25.26953125" style="34" customWidth="1"/>
    <col min="3" max="3" width="27.08984375" style="34" customWidth="1"/>
    <col min="4" max="4" width="34.36328125" style="34" customWidth="1"/>
    <col min="5" max="5" width="33.7265625" style="34" customWidth="1"/>
    <col min="6" max="6" width="28.81640625" style="34" customWidth="1"/>
    <col min="7" max="7" width="18.54296875" style="34" customWidth="1"/>
    <col min="8" max="8" width="18.7265625" style="34" customWidth="1"/>
    <col min="9" max="9" width="18.6328125" style="34" customWidth="1"/>
    <col min="10" max="10" width="22.36328125" style="34" customWidth="1"/>
    <col min="11" max="11" width="41.90625" style="34" customWidth="1"/>
    <col min="12" max="12" width="36.08984375" style="35" customWidth="1"/>
    <col min="13" max="13" width="10" style="35" hidden="1" customWidth="1"/>
    <col min="14" max="14" width="31.26953125" style="34" customWidth="1"/>
    <col min="15" max="15" width="13.81640625" style="34" customWidth="1"/>
    <col min="16" max="16" width="14.453125" style="34" customWidth="1"/>
    <col min="17" max="17" width="17.453125" style="34" customWidth="1"/>
    <col min="18" max="18" width="50.54296875" style="34" customWidth="1"/>
    <col min="19" max="19" width="17.453125" style="34" customWidth="1"/>
    <col min="20" max="20" width="19.453125" style="34" customWidth="1"/>
    <col min="21" max="21" width="23" style="34" customWidth="1"/>
    <col min="22" max="22" width="21.6328125" style="36" customWidth="1"/>
    <col min="23" max="23" width="20.54296875" style="36" customWidth="1"/>
    <col min="24" max="24" width="21.453125" style="34" customWidth="1"/>
    <col min="25" max="25" width="19.6328125" style="34" customWidth="1"/>
    <col min="26" max="26" width="20" style="220" customWidth="1"/>
    <col min="27" max="27" width="61" style="223" hidden="1" customWidth="1"/>
    <col min="28" max="28" width="11.453125" style="224" hidden="1" customWidth="1"/>
    <col min="29" max="16384" width="11.453125" style="36"/>
  </cols>
  <sheetData>
    <row r="1" spans="1:28" ht="16" thickBot="1" x14ac:dyDescent="0.4">
      <c r="H1" s="228" t="s">
        <v>232</v>
      </c>
      <c r="I1" s="228" t="s">
        <v>233</v>
      </c>
      <c r="J1" s="228"/>
      <c r="K1" s="228"/>
    </row>
    <row r="2" spans="1:28" ht="24.5" customHeight="1" thickBot="1" x14ac:dyDescent="0.5">
      <c r="B2" s="37" t="s">
        <v>282</v>
      </c>
      <c r="C2" s="38"/>
      <c r="D2" s="38"/>
      <c r="E2" s="38"/>
      <c r="F2" s="38"/>
      <c r="G2" s="39" t="s">
        <v>74</v>
      </c>
      <c r="H2" s="225"/>
      <c r="I2" s="225"/>
      <c r="J2" s="229"/>
      <c r="K2" s="229"/>
      <c r="L2"/>
      <c r="M2" s="344" t="s">
        <v>3</v>
      </c>
      <c r="N2" s="345" t="s">
        <v>75</v>
      </c>
      <c r="O2" s="209"/>
      <c r="P2" s="208" t="s">
        <v>0</v>
      </c>
      <c r="Q2" s="212" t="s">
        <v>76</v>
      </c>
      <c r="R2"/>
      <c r="X2" s="36"/>
      <c r="Y2" s="36"/>
      <c r="AA2" s="36"/>
      <c r="AB2" s="36"/>
    </row>
    <row r="3" spans="1:28" ht="19" thickBot="1" x14ac:dyDescent="0.5">
      <c r="B3" s="38"/>
      <c r="C3" s="38"/>
      <c r="D3" s="38"/>
      <c r="E3" s="38"/>
      <c r="F3" s="38"/>
      <c r="G3" s="40" t="s">
        <v>77</v>
      </c>
      <c r="H3" s="225"/>
      <c r="I3" s="225"/>
      <c r="J3" s="229"/>
      <c r="K3" s="229"/>
      <c r="L3" s="32"/>
      <c r="M3" s="348">
        <v>1</v>
      </c>
      <c r="N3" s="206" t="s">
        <v>194</v>
      </c>
      <c r="O3" s="205"/>
      <c r="P3" s="213">
        <v>1</v>
      </c>
      <c r="Q3" s="207" t="s">
        <v>15</v>
      </c>
      <c r="R3"/>
      <c r="X3" s="36"/>
      <c r="Y3" s="36"/>
      <c r="AA3" s="36"/>
      <c r="AB3" s="36"/>
    </row>
    <row r="4" spans="1:28" ht="19" thickBot="1" x14ac:dyDescent="0.5">
      <c r="B4" s="204" t="s">
        <v>267</v>
      </c>
      <c r="C4" s="343"/>
      <c r="D4" s="38"/>
      <c r="E4" s="38"/>
      <c r="F4" s="38"/>
      <c r="G4" s="226" t="s">
        <v>78</v>
      </c>
      <c r="H4" s="225"/>
      <c r="I4" s="225"/>
      <c r="J4" s="229"/>
      <c r="K4" s="229"/>
      <c r="L4"/>
      <c r="M4" s="210">
        <v>2</v>
      </c>
      <c r="N4" s="206" t="s">
        <v>17</v>
      </c>
      <c r="O4" s="205"/>
      <c r="P4" s="213">
        <v>2</v>
      </c>
      <c r="Q4" s="207" t="s">
        <v>206</v>
      </c>
      <c r="R4"/>
      <c r="X4" s="36"/>
      <c r="Y4" s="36"/>
      <c r="AA4" s="36"/>
      <c r="AB4" s="36"/>
    </row>
    <row r="5" spans="1:28" ht="19" thickBot="1" x14ac:dyDescent="0.5">
      <c r="B5" s="200"/>
      <c r="C5" s="38"/>
      <c r="D5" s="38"/>
      <c r="E5" s="38"/>
      <c r="F5" s="38"/>
      <c r="G5" s="221" t="s">
        <v>201</v>
      </c>
      <c r="H5" s="227"/>
      <c r="I5" s="227"/>
      <c r="J5" s="230"/>
      <c r="K5" s="230"/>
      <c r="M5" s="210">
        <v>3</v>
      </c>
      <c r="N5" s="206" t="s">
        <v>18</v>
      </c>
      <c r="O5" s="205"/>
      <c r="P5" s="213">
        <v>3</v>
      </c>
      <c r="Q5" s="207" t="s">
        <v>195</v>
      </c>
      <c r="R5"/>
      <c r="X5" s="36"/>
      <c r="Y5" s="36"/>
      <c r="AA5" s="36"/>
      <c r="AB5" s="36"/>
    </row>
    <row r="6" spans="1:28" ht="19" customHeight="1" thickBot="1" x14ac:dyDescent="0.4">
      <c r="B6" s="346" t="s">
        <v>287</v>
      </c>
      <c r="C6" s="174"/>
      <c r="D6"/>
      <c r="E6"/>
      <c r="F6"/>
      <c r="I6" s="199"/>
      <c r="J6" s="199"/>
      <c r="K6" s="199"/>
      <c r="L6"/>
      <c r="M6" s="210">
        <v>4</v>
      </c>
      <c r="N6" s="206" t="s">
        <v>19</v>
      </c>
      <c r="O6" s="205"/>
      <c r="P6" s="213">
        <v>4</v>
      </c>
      <c r="Q6" s="207" t="s">
        <v>205</v>
      </c>
      <c r="R6"/>
      <c r="X6" s="36"/>
      <c r="Y6" s="36"/>
      <c r="AA6" s="36"/>
      <c r="AB6" s="36"/>
    </row>
    <row r="7" spans="1:28" ht="16" thickBot="1" x14ac:dyDescent="0.4">
      <c r="M7" s="211">
        <v>5</v>
      </c>
      <c r="N7" s="206" t="s">
        <v>20</v>
      </c>
      <c r="O7" s="214"/>
      <c r="P7" s="350" t="s">
        <v>196</v>
      </c>
      <c r="Q7" s="351"/>
      <c r="R7"/>
      <c r="X7" s="36"/>
      <c r="Y7" s="36"/>
      <c r="AA7" s="36"/>
      <c r="AB7" s="36"/>
    </row>
    <row r="8" spans="1:28" x14ac:dyDescent="0.35">
      <c r="X8" s="36"/>
      <c r="Y8" s="36"/>
      <c r="AA8" s="36"/>
      <c r="AB8" s="36"/>
    </row>
    <row r="9" spans="1:28" ht="16" thickBot="1" x14ac:dyDescent="0.4">
      <c r="X9" s="36"/>
      <c r="Y9" s="36"/>
      <c r="AA9" s="36"/>
      <c r="AB9" s="36"/>
    </row>
    <row r="10" spans="1:28" s="342" customFormat="1" ht="84" customHeight="1" thickBot="1" x14ac:dyDescent="0.5">
      <c r="A10" s="336" t="s">
        <v>208</v>
      </c>
      <c r="B10" s="337" t="s">
        <v>79</v>
      </c>
      <c r="C10" s="338" t="s">
        <v>202</v>
      </c>
      <c r="D10" s="338" t="s">
        <v>31</v>
      </c>
      <c r="E10" s="338" t="s">
        <v>278</v>
      </c>
      <c r="F10" s="338" t="s">
        <v>273</v>
      </c>
      <c r="G10" s="338" t="s">
        <v>5</v>
      </c>
      <c r="H10" s="338" t="s">
        <v>274</v>
      </c>
      <c r="I10" s="338" t="s">
        <v>275</v>
      </c>
      <c r="J10" s="338" t="s">
        <v>283</v>
      </c>
      <c r="K10" s="339" t="s">
        <v>284</v>
      </c>
      <c r="L10" s="349" t="s">
        <v>285</v>
      </c>
      <c r="M10" s="349"/>
      <c r="N10" s="340" t="s">
        <v>80</v>
      </c>
      <c r="O10" s="340" t="s">
        <v>81</v>
      </c>
      <c r="P10" s="341"/>
    </row>
    <row r="11" spans="1:28" x14ac:dyDescent="0.35">
      <c r="X11" s="36"/>
      <c r="Y11" s="36"/>
      <c r="AA11" s="36"/>
      <c r="AB11" s="36"/>
    </row>
    <row r="12" spans="1:28" ht="201.5" x14ac:dyDescent="0.35">
      <c r="A12" s="335" t="s">
        <v>265</v>
      </c>
      <c r="B12" s="333" t="s">
        <v>73</v>
      </c>
      <c r="C12" s="333" t="s">
        <v>203</v>
      </c>
      <c r="D12" s="333" t="s">
        <v>241</v>
      </c>
      <c r="E12" s="333" t="s">
        <v>279</v>
      </c>
      <c r="F12" s="333" t="s">
        <v>277</v>
      </c>
      <c r="G12" s="333" t="s">
        <v>207</v>
      </c>
      <c r="H12" s="334">
        <v>3</v>
      </c>
      <c r="I12" s="334">
        <v>3</v>
      </c>
      <c r="J12" s="334">
        <v>9</v>
      </c>
      <c r="K12" s="333" t="s">
        <v>280</v>
      </c>
      <c r="L12" s="334" t="s">
        <v>286</v>
      </c>
      <c r="N12" s="333" t="s">
        <v>281</v>
      </c>
      <c r="X12" s="36"/>
      <c r="Y12" s="36"/>
      <c r="AA12" s="36"/>
      <c r="AB12" s="36"/>
    </row>
    <row r="13" spans="1:28" x14ac:dyDescent="0.35">
      <c r="X13" s="36"/>
      <c r="Y13" s="36"/>
      <c r="AA13" s="36"/>
      <c r="AB13" s="36"/>
    </row>
    <row r="14" spans="1:28" x14ac:dyDescent="0.35">
      <c r="X14" s="36"/>
      <c r="Y14" s="36"/>
      <c r="AA14" s="36"/>
      <c r="AB14" s="36"/>
    </row>
    <row r="15" spans="1:28" x14ac:dyDescent="0.35">
      <c r="X15" s="36"/>
      <c r="Y15" s="36"/>
      <c r="AA15" s="36"/>
      <c r="AB15" s="36"/>
    </row>
    <row r="16" spans="1:28" x14ac:dyDescent="0.35">
      <c r="X16" s="36"/>
      <c r="Y16" s="36"/>
      <c r="AA16" s="36"/>
      <c r="AB16" s="36"/>
    </row>
    <row r="17" spans="24:28" x14ac:dyDescent="0.35">
      <c r="X17" s="36"/>
      <c r="Y17" s="36"/>
      <c r="AA17" s="36"/>
      <c r="AB17" s="36"/>
    </row>
    <row r="18" spans="24:28" x14ac:dyDescent="0.35">
      <c r="X18" s="36"/>
      <c r="Y18" s="36"/>
      <c r="AA18" s="36"/>
      <c r="AB18" s="36"/>
    </row>
    <row r="19" spans="24:28" x14ac:dyDescent="0.35">
      <c r="X19" s="36"/>
      <c r="Y19" s="36"/>
      <c r="AA19" s="36"/>
      <c r="AB19" s="36"/>
    </row>
    <row r="20" spans="24:28" x14ac:dyDescent="0.35">
      <c r="X20" s="36"/>
      <c r="Y20" s="36"/>
      <c r="AA20" s="36"/>
      <c r="AB20" s="36"/>
    </row>
    <row r="21" spans="24:28" x14ac:dyDescent="0.35">
      <c r="X21" s="36"/>
      <c r="Y21" s="36"/>
      <c r="AA21" s="36"/>
      <c r="AB21" s="36"/>
    </row>
    <row r="22" spans="24:28" x14ac:dyDescent="0.35">
      <c r="X22" s="36"/>
      <c r="Y22" s="36"/>
      <c r="AA22" s="36"/>
      <c r="AB22" s="36"/>
    </row>
    <row r="23" spans="24:28" x14ac:dyDescent="0.35">
      <c r="X23" s="36"/>
      <c r="Y23" s="36"/>
      <c r="AA23" s="36"/>
      <c r="AB23" s="36"/>
    </row>
    <row r="24" spans="24:28" x14ac:dyDescent="0.35">
      <c r="X24" s="36"/>
      <c r="Y24" s="36"/>
      <c r="AA24" s="36"/>
      <c r="AB24" s="36"/>
    </row>
    <row r="25" spans="24:28" x14ac:dyDescent="0.35">
      <c r="X25" s="36"/>
      <c r="Y25" s="36"/>
      <c r="AA25" s="36"/>
      <c r="AB25" s="36"/>
    </row>
    <row r="26" spans="24:28" x14ac:dyDescent="0.35">
      <c r="X26" s="36"/>
      <c r="Y26" s="36"/>
      <c r="AA26" s="36"/>
      <c r="AB26" s="36"/>
    </row>
    <row r="27" spans="24:28" x14ac:dyDescent="0.35">
      <c r="X27" s="36"/>
      <c r="Y27" s="36"/>
      <c r="AA27" s="36"/>
      <c r="AB27" s="36"/>
    </row>
    <row r="28" spans="24:28" x14ac:dyDescent="0.35">
      <c r="X28" s="36"/>
      <c r="Y28" s="36"/>
      <c r="AA28" s="36"/>
      <c r="AB28" s="36"/>
    </row>
    <row r="29" spans="24:28" x14ac:dyDescent="0.35">
      <c r="X29" s="36"/>
      <c r="Y29" s="36"/>
      <c r="AA29" s="36"/>
      <c r="AB29" s="36"/>
    </row>
    <row r="30" spans="24:28" x14ac:dyDescent="0.35">
      <c r="X30" s="36"/>
      <c r="Y30" s="36"/>
      <c r="AA30" s="36"/>
      <c r="AB30" s="36"/>
    </row>
    <row r="31" spans="24:28" x14ac:dyDescent="0.35">
      <c r="X31" s="36"/>
      <c r="Y31" s="36"/>
      <c r="AA31" s="36"/>
      <c r="AB31" s="36"/>
    </row>
    <row r="32" spans="24:28" x14ac:dyDescent="0.35">
      <c r="X32" s="36"/>
      <c r="Y32" s="36"/>
      <c r="AA32" s="36"/>
      <c r="AB32" s="36"/>
    </row>
    <row r="33" spans="24:28" x14ac:dyDescent="0.35">
      <c r="X33" s="36"/>
      <c r="Y33" s="36"/>
      <c r="AA33" s="36"/>
      <c r="AB33" s="36"/>
    </row>
    <row r="34" spans="24:28" x14ac:dyDescent="0.35">
      <c r="X34" s="36"/>
      <c r="Y34" s="36"/>
      <c r="AA34" s="36"/>
      <c r="AB34" s="36"/>
    </row>
    <row r="35" spans="24:28" x14ac:dyDescent="0.35">
      <c r="X35" s="36"/>
      <c r="Y35" s="36"/>
      <c r="AA35" s="36"/>
      <c r="AB35" s="36"/>
    </row>
    <row r="36" spans="24:28" x14ac:dyDescent="0.35">
      <c r="X36" s="36"/>
      <c r="Y36" s="36"/>
      <c r="AA36" s="36"/>
      <c r="AB36" s="36"/>
    </row>
    <row r="37" spans="24:28" x14ac:dyDescent="0.35">
      <c r="X37" s="36"/>
      <c r="Y37" s="36"/>
      <c r="AA37" s="36"/>
      <c r="AB37" s="36"/>
    </row>
    <row r="38" spans="24:28" x14ac:dyDescent="0.35">
      <c r="X38" s="36"/>
      <c r="Y38" s="36"/>
      <c r="AA38" s="36"/>
      <c r="AB38" s="36"/>
    </row>
  </sheetData>
  <autoFilter ref="A1:Z38" xr:uid="{00000000-0009-0000-0000-000003000000}"/>
  <customSheetViews>
    <customSheetView guid="{2768CFEF-420D-4AC1-B3F0-97253B42C2D0}" scale="50">
      <selection activeCell="G6" sqref="G6"/>
      <pageMargins left="0.7" right="0.7" top="0.75" bottom="0.75" header="0.3" footer="0.3"/>
    </customSheetView>
  </customSheetViews>
  <mergeCells count="2">
    <mergeCell ref="L10:M10"/>
    <mergeCell ref="P7:Q7"/>
  </mergeCells>
  <pageMargins left="0.70866141732283472" right="0.70866141732283472" top="0.74803149606299213" bottom="0.74803149606299213" header="0.31496062992125984" footer="0.31496062992125984"/>
  <pageSetup paperSize="8" scale="39" fitToHeight="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3A6C-E156-4242-A136-E2D442E724D0}">
  <sheetPr>
    <pageSetUpPr fitToPage="1"/>
  </sheetPr>
  <dimension ref="A1:DZ27"/>
  <sheetViews>
    <sheetView tabSelected="1" zoomScale="70" zoomScaleNormal="70" workbookViewId="0">
      <selection activeCell="C34" sqref="C34"/>
    </sheetView>
  </sheetViews>
  <sheetFormatPr defaultColWidth="9.08984375" defaultRowHeight="14.5" x14ac:dyDescent="0.35"/>
  <cols>
    <col min="1" max="1" width="16.81640625" style="236" customWidth="1"/>
    <col min="2" max="2" width="22.81640625" style="236" customWidth="1"/>
    <col min="3" max="3" width="30.6328125" style="236" customWidth="1"/>
    <col min="4" max="4" width="27.6328125" style="236" customWidth="1"/>
    <col min="5" max="5" width="32" style="236" customWidth="1"/>
    <col min="6" max="6" width="14.08984375" style="236" customWidth="1"/>
    <col min="7" max="7" width="13.453125" style="236" customWidth="1"/>
    <col min="8" max="8" width="13" style="236" customWidth="1"/>
    <col min="9" max="9" width="13.453125" style="236" customWidth="1"/>
    <col min="10" max="10" width="12.453125" style="236" customWidth="1"/>
    <col min="11" max="11" width="13.26953125" style="236" customWidth="1"/>
    <col min="12" max="12" width="18.6328125" style="236" customWidth="1"/>
    <col min="13" max="13" width="46.453125" style="236" customWidth="1"/>
    <col min="14" max="16384" width="9.08984375" style="236"/>
  </cols>
  <sheetData>
    <row r="1" spans="1:15" ht="15" customHeight="1" x14ac:dyDescent="0.35">
      <c r="A1" s="353" t="s">
        <v>208</v>
      </c>
      <c r="B1" s="353" t="s">
        <v>4</v>
      </c>
      <c r="C1" s="353" t="s">
        <v>31</v>
      </c>
      <c r="D1" s="353" t="s">
        <v>234</v>
      </c>
      <c r="E1" s="364" t="s">
        <v>266</v>
      </c>
      <c r="F1" s="352" t="s">
        <v>235</v>
      </c>
      <c r="G1" s="352"/>
      <c r="H1" s="352"/>
      <c r="I1" s="366" t="s">
        <v>268</v>
      </c>
      <c r="J1" s="367"/>
      <c r="K1" s="367"/>
      <c r="L1" s="368"/>
      <c r="M1" s="352" t="s">
        <v>236</v>
      </c>
    </row>
    <row r="2" spans="1:15" x14ac:dyDescent="0.35">
      <c r="A2" s="363"/>
      <c r="B2" s="363"/>
      <c r="C2" s="363"/>
      <c r="D2" s="363"/>
      <c r="E2" s="365"/>
      <c r="F2" s="237" t="s">
        <v>78</v>
      </c>
      <c r="G2" s="238" t="s">
        <v>77</v>
      </c>
      <c r="H2" s="239" t="s">
        <v>74</v>
      </c>
      <c r="I2" s="240" t="s">
        <v>269</v>
      </c>
      <c r="J2" s="240" t="s">
        <v>270</v>
      </c>
      <c r="K2" s="240" t="s">
        <v>271</v>
      </c>
      <c r="L2" s="241" t="s">
        <v>272</v>
      </c>
      <c r="M2" s="353"/>
    </row>
    <row r="3" spans="1:15" ht="93.75" hidden="1" customHeight="1" x14ac:dyDescent="0.35">
      <c r="A3" s="354" t="e">
        <f>'Template Risk Register'!#REF!</f>
        <v>#REF!</v>
      </c>
      <c r="B3" s="354" t="e">
        <f>'Template Risk Register'!#REF!</f>
        <v>#REF!</v>
      </c>
      <c r="C3" s="354" t="e">
        <f>'Template Risk Register'!#REF!</f>
        <v>#REF!</v>
      </c>
      <c r="D3" s="265" t="s">
        <v>237</v>
      </c>
      <c r="E3" s="265" t="e">
        <f>#REF!</f>
        <v>#REF!</v>
      </c>
      <c r="F3" s="272" t="e">
        <f>#REF!</f>
        <v>#REF!</v>
      </c>
      <c r="G3" s="242" t="e">
        <f>#REF!</f>
        <v>#REF!</v>
      </c>
      <c r="H3" s="273" t="e">
        <f>#REF!</f>
        <v>#REF!</v>
      </c>
      <c r="I3" s="292">
        <v>0</v>
      </c>
      <c r="J3" s="293">
        <v>0</v>
      </c>
      <c r="K3" s="294">
        <v>0</v>
      </c>
      <c r="L3" s="317"/>
      <c r="M3" s="357" t="s">
        <v>250</v>
      </c>
    </row>
    <row r="4" spans="1:15" ht="69.75" hidden="1" customHeight="1" x14ac:dyDescent="0.35">
      <c r="A4" s="355"/>
      <c r="B4" s="355"/>
      <c r="C4" s="355"/>
      <c r="D4" s="332" t="s">
        <v>237</v>
      </c>
      <c r="E4" s="266" t="e">
        <f>#REF!</f>
        <v>#REF!</v>
      </c>
      <c r="F4" s="274" t="e">
        <f>#REF!</f>
        <v>#REF!</v>
      </c>
      <c r="G4" s="243" t="e">
        <f>#REF!</f>
        <v>#REF!</v>
      </c>
      <c r="H4" s="275" t="e">
        <f>#REF!</f>
        <v>#REF!</v>
      </c>
      <c r="I4" s="295">
        <v>0</v>
      </c>
      <c r="J4" s="233">
        <v>0</v>
      </c>
      <c r="K4" s="296">
        <v>0</v>
      </c>
      <c r="L4" s="318"/>
      <c r="M4" s="358"/>
    </row>
    <row r="5" spans="1:15" ht="29.5" hidden="1" thickBot="1" x14ac:dyDescent="0.4">
      <c r="A5" s="356"/>
      <c r="B5" s="356"/>
      <c r="C5" s="356"/>
      <c r="D5" s="267" t="s">
        <v>240</v>
      </c>
      <c r="E5" s="267" t="s">
        <v>239</v>
      </c>
      <c r="F5" s="276" t="e">
        <f>#REF!</f>
        <v>#REF!</v>
      </c>
      <c r="G5" s="248" t="e">
        <f>#REF!</f>
        <v>#REF!</v>
      </c>
      <c r="H5" s="277" t="e">
        <f>#REF!</f>
        <v>#REF!</v>
      </c>
      <c r="I5" s="297">
        <v>0</v>
      </c>
      <c r="J5" s="249">
        <v>0</v>
      </c>
      <c r="K5" s="298">
        <v>0</v>
      </c>
      <c r="L5" s="264"/>
      <c r="M5" s="359"/>
    </row>
    <row r="6" spans="1:15" ht="43.5" hidden="1" customHeight="1" x14ac:dyDescent="0.35">
      <c r="A6" s="376" t="e">
        <f>'Template Risk Register'!#REF!</f>
        <v>#REF!</v>
      </c>
      <c r="B6" s="354" t="e">
        <f>'Template Risk Register'!#REF!</f>
        <v>#REF!</v>
      </c>
      <c r="C6" s="354" t="e">
        <f>'Template Risk Register'!#REF!</f>
        <v>#REF!</v>
      </c>
      <c r="D6" s="265" t="s">
        <v>244</v>
      </c>
      <c r="E6" s="268" t="e">
        <f>#REF!</f>
        <v>#REF!</v>
      </c>
      <c r="F6" s="272" t="s">
        <v>212</v>
      </c>
      <c r="G6" s="242" t="s">
        <v>213</v>
      </c>
      <c r="H6" s="273" t="s">
        <v>214</v>
      </c>
      <c r="I6" s="299">
        <v>0.97799999999999998</v>
      </c>
      <c r="J6" s="234">
        <v>0.97799999999999998</v>
      </c>
      <c r="K6" s="300">
        <v>0.97799999999999998</v>
      </c>
      <c r="L6" s="319"/>
      <c r="M6" s="360" t="s">
        <v>251</v>
      </c>
    </row>
    <row r="7" spans="1:15" ht="43.5" hidden="1" customHeight="1" x14ac:dyDescent="0.35">
      <c r="A7" s="377"/>
      <c r="B7" s="355"/>
      <c r="C7" s="355"/>
      <c r="D7" s="271" t="s">
        <v>243</v>
      </c>
      <c r="E7" s="269" t="e">
        <f>#REF!</f>
        <v>#REF!</v>
      </c>
      <c r="F7" s="278" t="s">
        <v>229</v>
      </c>
      <c r="G7" s="250" t="s">
        <v>230</v>
      </c>
      <c r="H7" s="279" t="s">
        <v>231</v>
      </c>
      <c r="I7" s="301">
        <v>5.4999999999999997E-3</v>
      </c>
      <c r="J7" s="235">
        <v>5.4999999999999997E-3</v>
      </c>
      <c r="K7" s="302">
        <v>5.4999999999999997E-3</v>
      </c>
      <c r="L7" s="320"/>
      <c r="M7" s="361"/>
    </row>
    <row r="8" spans="1:15" ht="43.5" hidden="1" customHeight="1" x14ac:dyDescent="0.35">
      <c r="A8" s="377"/>
      <c r="B8" s="355"/>
      <c r="C8" s="355"/>
      <c r="D8" s="266" t="s">
        <v>242</v>
      </c>
      <c r="E8" s="269" t="e">
        <f>#REF!</f>
        <v>#REF!</v>
      </c>
      <c r="F8" s="274">
        <v>0</v>
      </c>
      <c r="G8" s="243" t="s">
        <v>99</v>
      </c>
      <c r="H8" s="275" t="s">
        <v>100</v>
      </c>
      <c r="I8" s="303">
        <v>0</v>
      </c>
      <c r="J8" s="232">
        <v>0</v>
      </c>
      <c r="K8" s="304">
        <v>0</v>
      </c>
      <c r="L8" s="320"/>
      <c r="M8" s="361"/>
    </row>
    <row r="9" spans="1:15" ht="53.25" hidden="1" customHeight="1" thickBot="1" x14ac:dyDescent="0.4">
      <c r="A9" s="378"/>
      <c r="B9" s="356"/>
      <c r="C9" s="356"/>
      <c r="D9" s="267" t="s">
        <v>242</v>
      </c>
      <c r="E9" s="270" t="e">
        <f>#REF!</f>
        <v>#REF!</v>
      </c>
      <c r="F9" s="280" t="s">
        <v>215</v>
      </c>
      <c r="G9" s="244">
        <v>2</v>
      </c>
      <c r="H9" s="281" t="s">
        <v>238</v>
      </c>
      <c r="I9" s="305">
        <v>0</v>
      </c>
      <c r="J9" s="252">
        <v>0</v>
      </c>
      <c r="K9" s="306">
        <v>0</v>
      </c>
      <c r="L9" s="321"/>
      <c r="M9" s="362"/>
    </row>
    <row r="10" spans="1:15" ht="29" hidden="1" x14ac:dyDescent="0.35">
      <c r="A10" s="354" t="e">
        <f>'Template Risk Register'!#REF!</f>
        <v>#REF!</v>
      </c>
      <c r="B10" s="354" t="e">
        <f>'Template Risk Register'!#REF!</f>
        <v>#REF!</v>
      </c>
      <c r="C10" s="354" t="e">
        <f>'Template Risk Register'!#REF!</f>
        <v>#REF!</v>
      </c>
      <c r="D10" s="265" t="s">
        <v>245</v>
      </c>
      <c r="E10" s="265" t="e">
        <f>#REF!</f>
        <v>#REF!</v>
      </c>
      <c r="F10" s="282" t="s">
        <v>216</v>
      </c>
      <c r="G10" s="259" t="s">
        <v>217</v>
      </c>
      <c r="H10" s="283" t="s">
        <v>228</v>
      </c>
      <c r="I10" s="307">
        <v>3</v>
      </c>
      <c r="J10" s="260">
        <v>3</v>
      </c>
      <c r="K10" s="308">
        <v>1</v>
      </c>
      <c r="L10" s="322"/>
      <c r="M10" s="357" t="s">
        <v>258</v>
      </c>
      <c r="O10" s="245"/>
    </row>
    <row r="11" spans="1:15" ht="88.5" hidden="1" customHeight="1" thickBot="1" x14ac:dyDescent="0.4">
      <c r="A11" s="356"/>
      <c r="B11" s="356"/>
      <c r="C11" s="356"/>
      <c r="D11" s="267" t="s">
        <v>244</v>
      </c>
      <c r="E11" s="267" t="e">
        <f>#REF!</f>
        <v>#REF!</v>
      </c>
      <c r="F11" s="284" t="s">
        <v>219</v>
      </c>
      <c r="G11" s="261" t="s">
        <v>220</v>
      </c>
      <c r="H11" s="285" t="s">
        <v>221</v>
      </c>
      <c r="I11" s="297">
        <v>1</v>
      </c>
      <c r="J11" s="249">
        <v>1</v>
      </c>
      <c r="K11" s="298">
        <v>1</v>
      </c>
      <c r="L11" s="323"/>
      <c r="M11" s="359"/>
      <c r="O11" s="245"/>
    </row>
    <row r="12" spans="1:15" ht="85.5" hidden="1" customHeight="1" thickBot="1" x14ac:dyDescent="0.4">
      <c r="A12" s="379" t="e">
        <f>'Template Risk Register'!#REF!</f>
        <v>#REF!</v>
      </c>
      <c r="B12" s="355" t="e">
        <f>'Template Risk Register'!#REF!</f>
        <v>#REF!</v>
      </c>
      <c r="C12" s="354" t="e">
        <f>'Template Risk Register'!#REF!</f>
        <v>#REF!</v>
      </c>
      <c r="D12" s="265" t="s">
        <v>245</v>
      </c>
      <c r="E12" s="265" t="e">
        <f>#REF!</f>
        <v>#REF!</v>
      </c>
      <c r="F12" s="286" t="s">
        <v>216</v>
      </c>
      <c r="G12" s="258" t="s">
        <v>217</v>
      </c>
      <c r="H12" s="287" t="s">
        <v>228</v>
      </c>
      <c r="I12" s="309">
        <f>I10</f>
        <v>3</v>
      </c>
      <c r="J12" s="251">
        <f>J10</f>
        <v>3</v>
      </c>
      <c r="K12" s="310">
        <f>K10</f>
        <v>1</v>
      </c>
      <c r="L12" s="324"/>
      <c r="M12" s="357" t="s">
        <v>259</v>
      </c>
    </row>
    <row r="13" spans="1:15" ht="85.5" hidden="1" customHeight="1" thickBot="1" x14ac:dyDescent="0.4">
      <c r="A13" s="380"/>
      <c r="B13" s="356"/>
      <c r="C13" s="356"/>
      <c r="D13" s="267" t="s">
        <v>243</v>
      </c>
      <c r="E13" s="270" t="e">
        <f>#REF!</f>
        <v>#REF!</v>
      </c>
      <c r="F13" s="280" t="str">
        <f t="shared" ref="F13:K13" si="0">F7</f>
        <v>0-1%</v>
      </c>
      <c r="G13" s="244" t="str">
        <f t="shared" si="0"/>
        <v>1%-2.5%</v>
      </c>
      <c r="H13" s="281" t="str">
        <f t="shared" si="0"/>
        <v>&gt;2.5%</v>
      </c>
      <c r="I13" s="311">
        <f t="shared" si="0"/>
        <v>5.4999999999999997E-3</v>
      </c>
      <c r="J13" s="262">
        <f t="shared" si="0"/>
        <v>5.4999999999999997E-3</v>
      </c>
      <c r="K13" s="312">
        <f t="shared" si="0"/>
        <v>5.4999999999999997E-3</v>
      </c>
      <c r="L13" s="325"/>
      <c r="M13" s="359"/>
    </row>
    <row r="14" spans="1:15" ht="72.75" hidden="1" customHeight="1" x14ac:dyDescent="0.35">
      <c r="A14" s="354" t="e">
        <f>'Template Risk Register'!#REF!</f>
        <v>#REF!</v>
      </c>
      <c r="B14" s="354" t="e">
        <f>'Template Risk Register'!#REF!</f>
        <v>#REF!</v>
      </c>
      <c r="C14" s="354" t="e">
        <f>'Template Risk Register'!#REF!</f>
        <v>#REF!</v>
      </c>
      <c r="D14" s="263" t="s">
        <v>246</v>
      </c>
      <c r="E14" s="263" t="e">
        <f>#REF!</f>
        <v>#REF!</v>
      </c>
      <c r="F14" s="286" t="s">
        <v>212</v>
      </c>
      <c r="G14" s="255" t="s">
        <v>213</v>
      </c>
      <c r="H14" s="287" t="s">
        <v>214</v>
      </c>
      <c r="I14" s="313">
        <f>'[1]Monthly Data'!$Q$35</f>
        <v>0.92200000000000004</v>
      </c>
      <c r="J14" s="253">
        <f>'[1]Monthly Data'!$R$35</f>
        <v>0.96099999999999997</v>
      </c>
      <c r="K14" s="314">
        <f>'[1]Monthly Data'!$S$35</f>
        <v>0.996</v>
      </c>
      <c r="L14" s="325"/>
      <c r="M14" s="357" t="s">
        <v>252</v>
      </c>
    </row>
    <row r="15" spans="1:15" ht="124.5" hidden="1" customHeight="1" x14ac:dyDescent="0.35">
      <c r="A15" s="355"/>
      <c r="B15" s="355"/>
      <c r="C15" s="355"/>
      <c r="D15" s="266" t="s">
        <v>246</v>
      </c>
      <c r="E15" s="266" t="e">
        <f>#REF!</f>
        <v>#REF!</v>
      </c>
      <c r="F15" s="278" t="s">
        <v>209</v>
      </c>
      <c r="G15" s="231" t="s">
        <v>210</v>
      </c>
      <c r="H15" s="279" t="s">
        <v>211</v>
      </c>
      <c r="I15" s="299">
        <f>'[1]Monthly Data'!$Q$36</f>
        <v>0.95899999999999996</v>
      </c>
      <c r="J15" s="234">
        <f>'[1]Monthly Data'!$R$36</f>
        <v>0.995</v>
      </c>
      <c r="K15" s="300">
        <f>'[1]Monthly Data'!$S$36</f>
        <v>0.997</v>
      </c>
      <c r="L15" s="326"/>
      <c r="M15" s="358"/>
      <c r="O15" s="245"/>
    </row>
    <row r="16" spans="1:15" ht="124.5" hidden="1" customHeight="1" x14ac:dyDescent="0.35">
      <c r="A16" s="355"/>
      <c r="B16" s="355"/>
      <c r="C16" s="355"/>
      <c r="D16" s="271" t="s">
        <v>248</v>
      </c>
      <c r="E16" s="271" t="e">
        <f>#REF!</f>
        <v>#REF!</v>
      </c>
      <c r="F16" s="288" t="s">
        <v>216</v>
      </c>
      <c r="G16" s="254" t="s">
        <v>217</v>
      </c>
      <c r="H16" s="289" t="s">
        <v>218</v>
      </c>
      <c r="I16" s="295">
        <v>4</v>
      </c>
      <c r="J16" s="233">
        <v>4</v>
      </c>
      <c r="K16" s="296">
        <v>4</v>
      </c>
      <c r="L16" s="327"/>
      <c r="M16" s="358"/>
      <c r="O16" s="245"/>
    </row>
    <row r="17" spans="1:130" ht="124.5" hidden="1" customHeight="1" x14ac:dyDescent="0.35">
      <c r="A17" s="355"/>
      <c r="B17" s="355"/>
      <c r="C17" s="355"/>
      <c r="D17" s="271" t="s">
        <v>247</v>
      </c>
      <c r="E17" s="271" t="e">
        <f>#REF!</f>
        <v>#REF!</v>
      </c>
      <c r="F17" s="288" t="s">
        <v>227</v>
      </c>
      <c r="G17" s="254" t="s">
        <v>225</v>
      </c>
      <c r="H17" s="289" t="s">
        <v>226</v>
      </c>
      <c r="I17" s="299">
        <v>5.5899999999999998E-2</v>
      </c>
      <c r="J17" s="234">
        <v>5.5899999999999998E-2</v>
      </c>
      <c r="K17" s="300">
        <v>5.5899999999999998E-2</v>
      </c>
      <c r="L17" s="327"/>
      <c r="M17" s="358"/>
      <c r="O17" s="245"/>
    </row>
    <row r="18" spans="1:130" ht="124.5" hidden="1" customHeight="1" thickBot="1" x14ac:dyDescent="0.4">
      <c r="A18" s="355"/>
      <c r="B18" s="355"/>
      <c r="C18" s="356"/>
      <c r="D18" s="267" t="s">
        <v>249</v>
      </c>
      <c r="E18" s="267" t="e">
        <f>#REF!</f>
        <v>#REF!</v>
      </c>
      <c r="F18" s="280" t="s">
        <v>222</v>
      </c>
      <c r="G18" s="244" t="s">
        <v>223</v>
      </c>
      <c r="H18" s="281" t="s">
        <v>224</v>
      </c>
      <c r="I18" s="297">
        <v>0.2611</v>
      </c>
      <c r="J18" s="249">
        <v>0.2611</v>
      </c>
      <c r="K18" s="298">
        <v>0.2611</v>
      </c>
      <c r="L18" s="327"/>
      <c r="M18" s="358"/>
      <c r="O18" s="245"/>
    </row>
    <row r="19" spans="1:130" ht="29" hidden="1" x14ac:dyDescent="0.35">
      <c r="A19" s="354" t="e">
        <f>'Template Risk Register'!#REF!</f>
        <v>#REF!</v>
      </c>
      <c r="B19" s="354" t="e">
        <f>'Template Risk Register'!#REF!</f>
        <v>#REF!</v>
      </c>
      <c r="C19" s="354" t="e">
        <f>'Template Risk Register'!#REF!</f>
        <v>#REF!</v>
      </c>
      <c r="D19" s="263" t="s">
        <v>255</v>
      </c>
      <c r="E19" s="263" t="s">
        <v>261</v>
      </c>
      <c r="F19" s="286" t="s">
        <v>212</v>
      </c>
      <c r="G19" s="255" t="s">
        <v>213</v>
      </c>
      <c r="H19" s="287" t="s">
        <v>214</v>
      </c>
      <c r="I19" s="313">
        <v>0.95699999999999996</v>
      </c>
      <c r="J19" s="253">
        <v>0.97</v>
      </c>
      <c r="K19" s="314">
        <v>0.99299999999999999</v>
      </c>
      <c r="L19" s="328"/>
      <c r="M19" s="357" t="s">
        <v>253</v>
      </c>
    </row>
    <row r="20" spans="1:130" ht="29.5" hidden="1" thickBot="1" x14ac:dyDescent="0.4">
      <c r="A20" s="355"/>
      <c r="B20" s="355"/>
      <c r="C20" s="356"/>
      <c r="D20" s="267" t="s">
        <v>256</v>
      </c>
      <c r="E20" s="267" t="s">
        <v>262</v>
      </c>
      <c r="F20" s="290" t="s">
        <v>209</v>
      </c>
      <c r="G20" s="256" t="s">
        <v>210</v>
      </c>
      <c r="H20" s="291" t="s">
        <v>211</v>
      </c>
      <c r="I20" s="297">
        <v>0.98</v>
      </c>
      <c r="J20" s="249">
        <v>0.98199999999999998</v>
      </c>
      <c r="K20" s="298">
        <v>0.99399999999999999</v>
      </c>
      <c r="L20" s="326"/>
      <c r="M20" s="358"/>
    </row>
    <row r="21" spans="1:130" ht="29" hidden="1" x14ac:dyDescent="0.35">
      <c r="A21" s="369" t="e">
        <f>'Template Risk Register'!#REF!</f>
        <v>#REF!</v>
      </c>
      <c r="B21" s="369" t="e">
        <f>'Template Risk Register'!#REF!</f>
        <v>#REF!</v>
      </c>
      <c r="C21" s="371" t="e">
        <f>'Template Risk Register'!#REF!</f>
        <v>#REF!</v>
      </c>
      <c r="D21" s="263" t="s">
        <v>257</v>
      </c>
      <c r="E21" s="263" t="s">
        <v>263</v>
      </c>
      <c r="F21" s="286" t="s">
        <v>212</v>
      </c>
      <c r="G21" s="255" t="s">
        <v>213</v>
      </c>
      <c r="H21" s="287" t="s">
        <v>214</v>
      </c>
      <c r="I21" s="313">
        <f t="shared" ref="I21:K22" si="1">I19</f>
        <v>0.95699999999999996</v>
      </c>
      <c r="J21" s="253">
        <f t="shared" si="1"/>
        <v>0.97</v>
      </c>
      <c r="K21" s="314">
        <f t="shared" si="1"/>
        <v>0.99299999999999999</v>
      </c>
      <c r="L21" s="329"/>
      <c r="M21" s="357" t="s">
        <v>260</v>
      </c>
      <c r="N21" s="246"/>
    </row>
    <row r="22" spans="1:130" ht="29.5" hidden="1" thickBot="1" x14ac:dyDescent="0.4">
      <c r="A22" s="370"/>
      <c r="B22" s="370"/>
      <c r="C22" s="372"/>
      <c r="D22" s="267" t="s">
        <v>257</v>
      </c>
      <c r="E22" s="267" t="s">
        <v>264</v>
      </c>
      <c r="F22" s="278" t="s">
        <v>209</v>
      </c>
      <c r="G22" s="231" t="s">
        <v>210</v>
      </c>
      <c r="H22" s="279" t="s">
        <v>211</v>
      </c>
      <c r="I22" s="299">
        <f t="shared" si="1"/>
        <v>0.98</v>
      </c>
      <c r="J22" s="234">
        <f t="shared" si="1"/>
        <v>0.98199999999999998</v>
      </c>
      <c r="K22" s="300">
        <f t="shared" si="1"/>
        <v>0.99399999999999999</v>
      </c>
      <c r="L22" s="330"/>
      <c r="M22" s="358"/>
      <c r="N22" s="246"/>
    </row>
    <row r="23" spans="1:130" ht="29.5" hidden="1" thickBot="1" x14ac:dyDescent="0.4">
      <c r="A23" s="369" t="e">
        <f>'Template Risk Register'!#REF!</f>
        <v>#REF!</v>
      </c>
      <c r="B23" s="369" t="e">
        <f>'Template Risk Register'!#REF!</f>
        <v>#REF!</v>
      </c>
      <c r="C23" s="371" t="e">
        <f>'Template Risk Register'!#REF!</f>
        <v>#REF!</v>
      </c>
      <c r="D23" s="265" t="s">
        <v>237</v>
      </c>
      <c r="E23" s="265" t="e">
        <f t="shared" ref="E23:H24" si="2">E3</f>
        <v>#REF!</v>
      </c>
      <c r="F23" s="272" t="e">
        <f t="shared" si="2"/>
        <v>#REF!</v>
      </c>
      <c r="G23" s="242" t="e">
        <f t="shared" si="2"/>
        <v>#REF!</v>
      </c>
      <c r="H23" s="273" t="e">
        <f t="shared" si="2"/>
        <v>#REF!</v>
      </c>
      <c r="I23" s="295">
        <v>0</v>
      </c>
      <c r="J23" s="233">
        <v>0</v>
      </c>
      <c r="K23" s="296">
        <v>0</v>
      </c>
      <c r="L23" s="329"/>
      <c r="M23" s="357" t="s">
        <v>254</v>
      </c>
      <c r="N23" s="246"/>
    </row>
    <row r="24" spans="1:130" s="247" customFormat="1" ht="29.5" hidden="1" thickBot="1" x14ac:dyDescent="0.4">
      <c r="A24" s="370"/>
      <c r="B24" s="370"/>
      <c r="C24" s="372"/>
      <c r="D24" s="267" t="s">
        <v>237</v>
      </c>
      <c r="E24" s="267" t="e">
        <f t="shared" si="2"/>
        <v>#REF!</v>
      </c>
      <c r="F24" s="280" t="e">
        <f t="shared" si="2"/>
        <v>#REF!</v>
      </c>
      <c r="G24" s="244" t="e">
        <f t="shared" si="2"/>
        <v>#REF!</v>
      </c>
      <c r="H24" s="281" t="e">
        <f t="shared" si="2"/>
        <v>#REF!</v>
      </c>
      <c r="I24" s="315">
        <v>0</v>
      </c>
      <c r="J24" s="257">
        <v>0</v>
      </c>
      <c r="K24" s="316">
        <v>0</v>
      </c>
      <c r="L24" s="331"/>
      <c r="M24" s="359"/>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row>
    <row r="25" spans="1:130" ht="15" thickBot="1" x14ac:dyDescent="0.4"/>
    <row r="26" spans="1:130" ht="28.5" customHeight="1" x14ac:dyDescent="0.35">
      <c r="A26" s="245" t="s">
        <v>265</v>
      </c>
      <c r="B26" s="373" t="s">
        <v>204</v>
      </c>
      <c r="C26" s="373" t="s">
        <v>276</v>
      </c>
      <c r="D26" s="245" t="s">
        <v>249</v>
      </c>
      <c r="E26" s="347" t="s">
        <v>102</v>
      </c>
      <c r="F26" s="245" t="s">
        <v>222</v>
      </c>
      <c r="G26" s="245" t="s">
        <v>223</v>
      </c>
      <c r="H26" s="245" t="s">
        <v>224</v>
      </c>
    </row>
    <row r="27" spans="1:130" ht="75.650000000000006" customHeight="1" thickBot="1" x14ac:dyDescent="0.4">
      <c r="A27" s="245"/>
      <c r="B27" s="374"/>
      <c r="C27" s="375"/>
      <c r="D27" s="347" t="s">
        <v>249</v>
      </c>
      <c r="E27" s="347" t="s">
        <v>193</v>
      </c>
      <c r="F27" s="347" t="s">
        <v>227</v>
      </c>
      <c r="G27" s="347" t="s">
        <v>225</v>
      </c>
      <c r="H27" s="347" t="s">
        <v>226</v>
      </c>
    </row>
  </sheetData>
  <mergeCells count="42">
    <mergeCell ref="B26:B27"/>
    <mergeCell ref="C26:C27"/>
    <mergeCell ref="M12:M13"/>
    <mergeCell ref="A1:A2"/>
    <mergeCell ref="A10:A11"/>
    <mergeCell ref="A14:A18"/>
    <mergeCell ref="A19:A20"/>
    <mergeCell ref="A21:A22"/>
    <mergeCell ref="A3:A5"/>
    <mergeCell ref="A6:A9"/>
    <mergeCell ref="A23:A24"/>
    <mergeCell ref="A12:A13"/>
    <mergeCell ref="B12:B13"/>
    <mergeCell ref="C12:C13"/>
    <mergeCell ref="B23:B24"/>
    <mergeCell ref="C23:C24"/>
    <mergeCell ref="M23:M24"/>
    <mergeCell ref="B19:B20"/>
    <mergeCell ref="C19:C20"/>
    <mergeCell ref="M19:M20"/>
    <mergeCell ref="B21:B22"/>
    <mergeCell ref="C21:C22"/>
    <mergeCell ref="M21:M22"/>
    <mergeCell ref="B10:B11"/>
    <mergeCell ref="C10:C11"/>
    <mergeCell ref="M10:M11"/>
    <mergeCell ref="B14:B18"/>
    <mergeCell ref="C14:C18"/>
    <mergeCell ref="M14:M18"/>
    <mergeCell ref="M1:M2"/>
    <mergeCell ref="B3:B5"/>
    <mergeCell ref="C3:C5"/>
    <mergeCell ref="M3:M5"/>
    <mergeCell ref="B6:B9"/>
    <mergeCell ref="C6:C9"/>
    <mergeCell ref="M6:M9"/>
    <mergeCell ref="B1:B2"/>
    <mergeCell ref="C1:C2"/>
    <mergeCell ref="D1:D2"/>
    <mergeCell ref="E1:E2"/>
    <mergeCell ref="F1:H1"/>
    <mergeCell ref="I1:L1"/>
  </mergeCells>
  <conditionalFormatting sqref="I3:K3">
    <cfRule type="cellIs" dxfId="136" priority="279" operator="greaterThanOrEqual">
      <formula>4</formula>
    </cfRule>
    <cfRule type="cellIs" dxfId="135" priority="280" operator="between">
      <formula>2</formula>
      <formula>3</formula>
    </cfRule>
    <cfRule type="cellIs" dxfId="134" priority="281" operator="between">
      <formula>0</formula>
      <formula>1</formula>
    </cfRule>
  </conditionalFormatting>
  <conditionalFormatting sqref="J4">
    <cfRule type="cellIs" dxfId="133" priority="276" operator="greaterThan">
      <formula>1</formula>
    </cfRule>
    <cfRule type="cellIs" dxfId="132" priority="277" operator="equal">
      <formula>1</formula>
    </cfRule>
    <cfRule type="cellIs" dxfId="131" priority="278" operator="equal">
      <formula>0</formula>
    </cfRule>
  </conditionalFormatting>
  <conditionalFormatting sqref="I4 K4">
    <cfRule type="cellIs" dxfId="130" priority="273" operator="greaterThan">
      <formula>1</formula>
    </cfRule>
    <cfRule type="cellIs" dxfId="129" priority="274" operator="equal">
      <formula>1</formula>
    </cfRule>
    <cfRule type="cellIs" dxfId="128" priority="275" operator="equal">
      <formula>0</formula>
    </cfRule>
  </conditionalFormatting>
  <conditionalFormatting sqref="I5:K5">
    <cfRule type="cellIs" dxfId="127" priority="270" operator="greaterThan">
      <formula>0.15</formula>
    </cfRule>
    <cfRule type="cellIs" dxfId="126" priority="271" operator="between">
      <formula>0.1</formula>
      <formula>0.15</formula>
    </cfRule>
    <cfRule type="cellIs" dxfId="125" priority="272" operator="lessThan">
      <formula>0.1</formula>
    </cfRule>
  </conditionalFormatting>
  <conditionalFormatting sqref="I6:K6">
    <cfRule type="cellIs" dxfId="124" priority="267" operator="lessThan">
      <formula>0.95</formula>
    </cfRule>
    <cfRule type="cellIs" dxfId="123" priority="268" operator="between">
      <formula>0.95</formula>
      <formula>0.975</formula>
    </cfRule>
    <cfRule type="cellIs" dxfId="122" priority="269" operator="greaterThan">
      <formula>0.975</formula>
    </cfRule>
  </conditionalFormatting>
  <conditionalFormatting sqref="I8:K8">
    <cfRule type="cellIs" dxfId="121" priority="265" operator="greaterThan">
      <formula>0</formula>
    </cfRule>
    <cfRule type="cellIs" dxfId="120" priority="266" operator="equal">
      <formula>0</formula>
    </cfRule>
  </conditionalFormatting>
  <conditionalFormatting sqref="I9:K9">
    <cfRule type="cellIs" dxfId="119" priority="262" operator="equal">
      <formula>2</formula>
    </cfRule>
    <cfRule type="cellIs" dxfId="118" priority="263" operator="greaterThanOrEqual">
      <formula>3</formula>
    </cfRule>
    <cfRule type="cellIs" dxfId="117" priority="264" operator="lessThanOrEqual">
      <formula>1</formula>
    </cfRule>
  </conditionalFormatting>
  <conditionalFormatting sqref="I11">
    <cfRule type="cellIs" dxfId="116" priority="250" operator="lessThan">
      <formula>0.998</formula>
    </cfRule>
    <cfRule type="cellIs" dxfId="115" priority="251" operator="between">
      <formula>0.998</formula>
      <formula>0.999</formula>
    </cfRule>
    <cfRule type="cellIs" dxfId="114" priority="252" operator="greaterThan">
      <formula>0.999</formula>
    </cfRule>
  </conditionalFormatting>
  <conditionalFormatting sqref="J11">
    <cfRule type="cellIs" dxfId="113" priority="247" operator="lessThan">
      <formula>0.998</formula>
    </cfRule>
    <cfRule type="cellIs" dxfId="112" priority="248" operator="between">
      <formula>0.998</formula>
      <formula>0.999</formula>
    </cfRule>
    <cfRule type="cellIs" dxfId="111" priority="249" operator="greaterThan">
      <formula>0.999</formula>
    </cfRule>
  </conditionalFormatting>
  <conditionalFormatting sqref="K11">
    <cfRule type="cellIs" dxfId="110" priority="244" operator="lessThan">
      <formula>0.998</formula>
    </cfRule>
    <cfRule type="cellIs" dxfId="109" priority="245" operator="between">
      <formula>0.998</formula>
      <formula>0.999</formula>
    </cfRule>
    <cfRule type="cellIs" dxfId="108" priority="246" operator="greaterThan">
      <formula>0.999</formula>
    </cfRule>
  </conditionalFormatting>
  <conditionalFormatting sqref="I10">
    <cfRule type="cellIs" dxfId="107" priority="241" operator="between">
      <formula>3</formula>
      <formula>5</formula>
    </cfRule>
    <cfRule type="cellIs" dxfId="106" priority="242" operator="greaterThanOrEqual">
      <formula>6</formula>
    </cfRule>
    <cfRule type="cellIs" dxfId="105" priority="243" operator="lessThanOrEqual">
      <formula>2</formula>
    </cfRule>
  </conditionalFormatting>
  <conditionalFormatting sqref="J10">
    <cfRule type="cellIs" dxfId="104" priority="238" operator="between">
      <formula>3</formula>
      <formula>5</formula>
    </cfRule>
    <cfRule type="cellIs" dxfId="103" priority="239" operator="greaterThanOrEqual">
      <formula>6</formula>
    </cfRule>
    <cfRule type="cellIs" dxfId="102" priority="240" operator="lessThanOrEqual">
      <formula>2</formula>
    </cfRule>
  </conditionalFormatting>
  <conditionalFormatting sqref="K10">
    <cfRule type="cellIs" dxfId="101" priority="235" operator="between">
      <formula>3</formula>
      <formula>5</formula>
    </cfRule>
    <cfRule type="cellIs" dxfId="100" priority="236" operator="greaterThanOrEqual">
      <formula>6</formula>
    </cfRule>
    <cfRule type="cellIs" dxfId="99" priority="237" operator="lessThanOrEqual">
      <formula>2</formula>
    </cfRule>
  </conditionalFormatting>
  <conditionalFormatting sqref="I13">
    <cfRule type="cellIs" dxfId="98" priority="196" operator="between">
      <formula>3</formula>
      <formula>5</formula>
    </cfRule>
    <cfRule type="cellIs" dxfId="97" priority="197" operator="greaterThanOrEqual">
      <formula>6</formula>
    </cfRule>
    <cfRule type="cellIs" dxfId="96" priority="198" operator="lessThanOrEqual">
      <formula>2</formula>
    </cfRule>
  </conditionalFormatting>
  <conditionalFormatting sqref="I12">
    <cfRule type="cellIs" dxfId="95" priority="205" operator="between">
      <formula>3</formula>
      <formula>5</formula>
    </cfRule>
    <cfRule type="cellIs" dxfId="94" priority="206" operator="greaterThanOrEqual">
      <formula>6</formula>
    </cfRule>
    <cfRule type="cellIs" dxfId="93" priority="207" operator="lessThanOrEqual">
      <formula>2</formula>
    </cfRule>
  </conditionalFormatting>
  <conditionalFormatting sqref="J12">
    <cfRule type="cellIs" dxfId="92" priority="202" operator="between">
      <formula>3</formula>
      <formula>5</formula>
    </cfRule>
    <cfRule type="cellIs" dxfId="91" priority="203" operator="greaterThanOrEqual">
      <formula>6</formula>
    </cfRule>
    <cfRule type="cellIs" dxfId="90" priority="204" operator="lessThanOrEqual">
      <formula>2</formula>
    </cfRule>
  </conditionalFormatting>
  <conditionalFormatting sqref="K12">
    <cfRule type="cellIs" dxfId="89" priority="199" operator="between">
      <formula>3</formula>
      <formula>5</formula>
    </cfRule>
    <cfRule type="cellIs" dxfId="88" priority="200" operator="greaterThanOrEqual">
      <formula>6</formula>
    </cfRule>
    <cfRule type="cellIs" dxfId="87" priority="201" operator="lessThanOrEqual">
      <formula>2</formula>
    </cfRule>
  </conditionalFormatting>
  <conditionalFormatting sqref="J20">
    <cfRule type="cellIs" dxfId="86" priority="124" operator="lessThan">
      <formula>0.975</formula>
    </cfRule>
    <cfRule type="cellIs" dxfId="85" priority="125" operator="between">
      <formula>0.975</formula>
      <formula>0.9799</formula>
    </cfRule>
    <cfRule type="cellIs" dxfId="84" priority="126" operator="greaterThanOrEqual">
      <formula>0.98</formula>
    </cfRule>
  </conditionalFormatting>
  <conditionalFormatting sqref="I14">
    <cfRule type="cellIs" dxfId="83" priority="181" operator="lessThan">
      <formula>0.95</formula>
    </cfRule>
    <cfRule type="cellIs" dxfId="82" priority="182" operator="between">
      <formula>0.95</formula>
      <formula>0.9749</formula>
    </cfRule>
    <cfRule type="cellIs" dxfId="81" priority="183" operator="greaterThanOrEqual">
      <formula>0.975</formula>
    </cfRule>
  </conditionalFormatting>
  <conditionalFormatting sqref="I15">
    <cfRule type="cellIs" dxfId="80" priority="178" operator="lessThan">
      <formula>0.975</formula>
    </cfRule>
    <cfRule type="cellIs" dxfId="79" priority="179" operator="between">
      <formula>0.975</formula>
      <formula>0.9799</formula>
    </cfRule>
    <cfRule type="cellIs" dxfId="78" priority="180" operator="greaterThanOrEqual">
      <formula>0.98</formula>
    </cfRule>
  </conditionalFormatting>
  <conditionalFormatting sqref="J14">
    <cfRule type="cellIs" dxfId="77" priority="175" operator="lessThan">
      <formula>0.95</formula>
    </cfRule>
    <cfRule type="cellIs" dxfId="76" priority="176" operator="between">
      <formula>0.95</formula>
      <formula>0.9749</formula>
    </cfRule>
    <cfRule type="cellIs" dxfId="75" priority="177" operator="greaterThanOrEqual">
      <formula>0.975</formula>
    </cfRule>
  </conditionalFormatting>
  <conditionalFormatting sqref="K14">
    <cfRule type="cellIs" dxfId="74" priority="172" operator="lessThan">
      <formula>0.95</formula>
    </cfRule>
    <cfRule type="cellIs" dxfId="73" priority="173" operator="between">
      <formula>0.95</formula>
      <formula>0.9749</formula>
    </cfRule>
    <cfRule type="cellIs" dxfId="72" priority="174" operator="greaterThanOrEqual">
      <formula>0.975</formula>
    </cfRule>
  </conditionalFormatting>
  <conditionalFormatting sqref="J15">
    <cfRule type="cellIs" dxfId="71" priority="169" operator="lessThan">
      <formula>0.975</formula>
    </cfRule>
    <cfRule type="cellIs" dxfId="70" priority="170" operator="between">
      <formula>0.975</formula>
      <formula>0.9799</formula>
    </cfRule>
    <cfRule type="cellIs" dxfId="69" priority="171" operator="greaterThanOrEqual">
      <formula>0.98</formula>
    </cfRule>
  </conditionalFormatting>
  <conditionalFormatting sqref="K15">
    <cfRule type="cellIs" dxfId="68" priority="166" operator="lessThan">
      <formula>0.975</formula>
    </cfRule>
    <cfRule type="cellIs" dxfId="67" priority="167" operator="between">
      <formula>0.975</formula>
      <formula>0.9799</formula>
    </cfRule>
    <cfRule type="cellIs" dxfId="66" priority="168" operator="greaterThanOrEqual">
      <formula>0.98</formula>
    </cfRule>
  </conditionalFormatting>
  <conditionalFormatting sqref="I16">
    <cfRule type="cellIs" dxfId="65" priority="163" operator="greaterThanOrEqual">
      <formula>6</formula>
    </cfRule>
    <cfRule type="cellIs" dxfId="64" priority="164" operator="between">
      <formula>3</formula>
      <formula>5</formula>
    </cfRule>
    <cfRule type="cellIs" dxfId="63" priority="165" operator="between">
      <formula>0</formula>
      <formula>2</formula>
    </cfRule>
  </conditionalFormatting>
  <conditionalFormatting sqref="J16">
    <cfRule type="cellIs" dxfId="62" priority="160" operator="greaterThanOrEqual">
      <formula>6</formula>
    </cfRule>
    <cfRule type="cellIs" dxfId="61" priority="161" operator="between">
      <formula>3</formula>
      <formula>5</formula>
    </cfRule>
    <cfRule type="cellIs" dxfId="60" priority="162" operator="between">
      <formula>0</formula>
      <formula>2</formula>
    </cfRule>
  </conditionalFormatting>
  <conditionalFormatting sqref="K16">
    <cfRule type="cellIs" dxfId="59" priority="157" operator="greaterThanOrEqual">
      <formula>6</formula>
    </cfRule>
    <cfRule type="cellIs" dxfId="58" priority="158" operator="between">
      <formula>3</formula>
      <formula>5</formula>
    </cfRule>
    <cfRule type="cellIs" dxfId="57" priority="159" operator="between">
      <formula>0</formula>
      <formula>2</formula>
    </cfRule>
  </conditionalFormatting>
  <conditionalFormatting sqref="I17:K17">
    <cfRule type="cellIs" dxfId="56" priority="154" operator="greaterThan">
      <formula>0.08</formula>
    </cfRule>
    <cfRule type="cellIs" dxfId="55" priority="155" operator="between">
      <formula>0.035</formula>
      <formula>0.08</formula>
    </cfRule>
    <cfRule type="cellIs" dxfId="54" priority="156" operator="lessThan">
      <formula>0.035</formula>
    </cfRule>
  </conditionalFormatting>
  <conditionalFormatting sqref="I18:K18">
    <cfRule type="cellIs" dxfId="53" priority="151" operator="greaterThan">
      <formula>0.25</formula>
    </cfRule>
    <cfRule type="cellIs" dxfId="52" priority="152" operator="between">
      <formula>0.2</formula>
      <formula>0.25</formula>
    </cfRule>
    <cfRule type="cellIs" dxfId="51" priority="153" operator="lessThan">
      <formula>0.2</formula>
    </cfRule>
  </conditionalFormatting>
  <conditionalFormatting sqref="I19">
    <cfRule type="cellIs" dxfId="50" priority="148" operator="lessThan">
      <formula>0.95</formula>
    </cfRule>
    <cfRule type="cellIs" dxfId="49" priority="149" operator="between">
      <formula>0.95</formula>
      <formula>0.9749</formula>
    </cfRule>
    <cfRule type="cellIs" dxfId="48" priority="150" operator="greaterThanOrEqual">
      <formula>0.975</formula>
    </cfRule>
  </conditionalFormatting>
  <conditionalFormatting sqref="I20">
    <cfRule type="cellIs" dxfId="47" priority="145" operator="lessThan">
      <formula>0.975</formula>
    </cfRule>
    <cfRule type="cellIs" dxfId="46" priority="146" operator="between">
      <formula>0.975</formula>
      <formula>0.9799</formula>
    </cfRule>
    <cfRule type="cellIs" dxfId="45" priority="147" operator="greaterThanOrEqual">
      <formula>0.98</formula>
    </cfRule>
  </conditionalFormatting>
  <conditionalFormatting sqref="J19">
    <cfRule type="cellIs" dxfId="44" priority="130" operator="lessThan">
      <formula>0.95</formula>
    </cfRule>
    <cfRule type="cellIs" dxfId="43" priority="131" operator="between">
      <formula>0.95</formula>
      <formula>0.9749</formula>
    </cfRule>
    <cfRule type="cellIs" dxfId="42" priority="132" operator="greaterThanOrEqual">
      <formula>0.975</formula>
    </cfRule>
  </conditionalFormatting>
  <conditionalFormatting sqref="K19">
    <cfRule type="cellIs" dxfId="41" priority="127" operator="lessThan">
      <formula>0.95</formula>
    </cfRule>
    <cfRule type="cellIs" dxfId="40" priority="128" operator="between">
      <formula>0.95</formula>
      <formula>0.9749</formula>
    </cfRule>
    <cfRule type="cellIs" dxfId="39" priority="129" operator="greaterThanOrEqual">
      <formula>0.975</formula>
    </cfRule>
  </conditionalFormatting>
  <conditionalFormatting sqref="K20">
    <cfRule type="cellIs" dxfId="38" priority="121" operator="lessThan">
      <formula>0.975</formula>
    </cfRule>
    <cfRule type="cellIs" dxfId="37" priority="122" operator="between">
      <formula>0.975</formula>
      <formula>0.9799</formula>
    </cfRule>
    <cfRule type="cellIs" dxfId="36" priority="123" operator="greaterThanOrEqual">
      <formula>0.98</formula>
    </cfRule>
  </conditionalFormatting>
  <conditionalFormatting sqref="I21">
    <cfRule type="cellIs" dxfId="35" priority="118" operator="lessThan">
      <formula>0.95</formula>
    </cfRule>
    <cfRule type="cellIs" dxfId="34" priority="119" operator="between">
      <formula>0.95</formula>
      <formula>0.9749</formula>
    </cfRule>
    <cfRule type="cellIs" dxfId="33" priority="120" operator="greaterThanOrEqual">
      <formula>0.975</formula>
    </cfRule>
  </conditionalFormatting>
  <conditionalFormatting sqref="I22">
    <cfRule type="cellIs" dxfId="32" priority="115" operator="lessThan">
      <formula>0.975</formula>
    </cfRule>
    <cfRule type="cellIs" dxfId="31" priority="116" operator="between">
      <formula>0.975</formula>
      <formula>0.9799</formula>
    </cfRule>
    <cfRule type="cellIs" dxfId="30" priority="117" operator="greaterThanOrEqual">
      <formula>0.98</formula>
    </cfRule>
  </conditionalFormatting>
  <conditionalFormatting sqref="J21">
    <cfRule type="cellIs" dxfId="29" priority="100" operator="lessThan">
      <formula>0.95</formula>
    </cfRule>
    <cfRule type="cellIs" dxfId="28" priority="101" operator="between">
      <formula>0.95</formula>
      <formula>0.9749</formula>
    </cfRule>
    <cfRule type="cellIs" dxfId="27" priority="102" operator="greaterThanOrEqual">
      <formula>0.975</formula>
    </cfRule>
  </conditionalFormatting>
  <conditionalFormatting sqref="J22">
    <cfRule type="cellIs" dxfId="26" priority="97" operator="lessThan">
      <formula>0.975</formula>
    </cfRule>
    <cfRule type="cellIs" dxfId="25" priority="98" operator="between">
      <formula>0.975</formula>
      <formula>0.9799</formula>
    </cfRule>
    <cfRule type="cellIs" dxfId="24" priority="99" operator="greaterThanOrEqual">
      <formula>0.98</formula>
    </cfRule>
  </conditionalFormatting>
  <conditionalFormatting sqref="K21">
    <cfRule type="cellIs" dxfId="23" priority="94" operator="lessThan">
      <formula>0.95</formula>
    </cfRule>
    <cfRule type="cellIs" dxfId="22" priority="95" operator="between">
      <formula>0.95</formula>
      <formula>0.9749</formula>
    </cfRule>
    <cfRule type="cellIs" dxfId="21" priority="96" operator="greaterThanOrEqual">
      <formula>0.975</formula>
    </cfRule>
  </conditionalFormatting>
  <conditionalFormatting sqref="K22">
    <cfRule type="cellIs" dxfId="20" priority="91" operator="lessThan">
      <formula>0.975</formula>
    </cfRule>
    <cfRule type="cellIs" dxfId="19" priority="92" operator="between">
      <formula>0.975</formula>
      <formula>0.9799</formula>
    </cfRule>
    <cfRule type="cellIs" dxfId="18" priority="93" operator="greaterThanOrEqual">
      <formula>0.98</formula>
    </cfRule>
  </conditionalFormatting>
  <conditionalFormatting sqref="I23:K23">
    <cfRule type="cellIs" dxfId="17" priority="88" operator="greaterThanOrEqual">
      <formula>4</formula>
    </cfRule>
    <cfRule type="cellIs" dxfId="16" priority="89" operator="between">
      <formula>2</formula>
      <formula>3</formula>
    </cfRule>
    <cfRule type="cellIs" dxfId="15" priority="90" operator="between">
      <formula>0</formula>
      <formula>1</formula>
    </cfRule>
  </conditionalFormatting>
  <conditionalFormatting sqref="J24">
    <cfRule type="cellIs" dxfId="14" priority="85" operator="greaterThan">
      <formula>1</formula>
    </cfRule>
    <cfRule type="cellIs" dxfId="13" priority="86" operator="equal">
      <formula>1</formula>
    </cfRule>
    <cfRule type="cellIs" dxfId="12" priority="87" operator="equal">
      <formula>0</formula>
    </cfRule>
  </conditionalFormatting>
  <conditionalFormatting sqref="I24 K24">
    <cfRule type="cellIs" dxfId="11" priority="82" operator="greaterThan">
      <formula>1</formula>
    </cfRule>
    <cfRule type="cellIs" dxfId="10" priority="83" operator="equal">
      <formula>1</formula>
    </cfRule>
    <cfRule type="cellIs" dxfId="9" priority="84" operator="equal">
      <formula>0</formula>
    </cfRule>
  </conditionalFormatting>
  <conditionalFormatting sqref="I7:K7">
    <cfRule type="cellIs" dxfId="8" priority="16" operator="between">
      <formula>3</formula>
      <formula>5</formula>
    </cfRule>
    <cfRule type="cellIs" dxfId="7" priority="17" operator="greaterThanOrEqual">
      <formula>6</formula>
    </cfRule>
    <cfRule type="cellIs" dxfId="6" priority="18" operator="lessThanOrEqual">
      <formula>2</formula>
    </cfRule>
  </conditionalFormatting>
  <conditionalFormatting sqref="J13">
    <cfRule type="cellIs" dxfId="5" priority="13" operator="between">
      <formula>3</formula>
      <formula>5</formula>
    </cfRule>
    <cfRule type="cellIs" dxfId="4" priority="14" operator="greaterThanOrEqual">
      <formula>6</formula>
    </cfRule>
    <cfRule type="cellIs" dxfId="3" priority="15" operator="lessThanOrEqual">
      <formula>2</formula>
    </cfRule>
  </conditionalFormatting>
  <conditionalFormatting sqref="K13">
    <cfRule type="cellIs" dxfId="2" priority="10" operator="between">
      <formula>3</formula>
      <formula>5</formula>
    </cfRule>
    <cfRule type="cellIs" dxfId="1" priority="11" operator="greaterThanOrEqual">
      <formula>6</formula>
    </cfRule>
    <cfRule type="cellIs" dxfId="0" priority="12" operator="lessThanOrEqual">
      <formula>2</formula>
    </cfRule>
  </conditionalFormatting>
  <pageMargins left="0.7" right="0.7" top="0.75" bottom="0.75" header="0.3" footer="0.3"/>
  <pageSetup paperSize="9"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8"/>
  <sheetViews>
    <sheetView zoomScale="60" zoomScaleNormal="60" workbookViewId="0">
      <selection activeCell="O16" sqref="O16"/>
    </sheetView>
  </sheetViews>
  <sheetFormatPr defaultColWidth="9.08984375" defaultRowHeight="13" x14ac:dyDescent="0.3"/>
  <cols>
    <col min="1" max="1" width="15.36328125" style="51" customWidth="1"/>
    <col min="2" max="2" width="22.36328125" style="93" customWidth="1"/>
    <col min="3" max="3" width="34.453125" style="94" customWidth="1"/>
    <col min="4" max="5" width="12.6328125" style="93" customWidth="1"/>
    <col min="6" max="6" width="15.6328125" style="93" customWidth="1"/>
    <col min="7" max="7" width="13" style="93" customWidth="1"/>
    <col min="8" max="8" width="44.90625" style="48" customWidth="1"/>
    <col min="9" max="16384" width="9.08984375" style="48"/>
  </cols>
  <sheetData>
    <row r="1" spans="1:9" s="44" customFormat="1" ht="21" x14ac:dyDescent="0.45">
      <c r="A1" s="45" t="s">
        <v>125</v>
      </c>
      <c r="B1" s="46"/>
      <c r="C1" s="47"/>
      <c r="D1" s="41"/>
      <c r="E1" s="41"/>
      <c r="F1" s="42"/>
      <c r="G1" s="41"/>
    </row>
    <row r="2" spans="1:9" ht="13.5" thickBot="1" x14ac:dyDescent="0.35">
      <c r="A2" s="95"/>
    </row>
    <row r="3" spans="1:9" s="51" customFormat="1" ht="38.25" customHeight="1" thickBot="1" x14ac:dyDescent="0.3">
      <c r="A3" s="49" t="s">
        <v>83</v>
      </c>
      <c r="B3" s="49" t="s">
        <v>82</v>
      </c>
      <c r="C3" s="49" t="s">
        <v>126</v>
      </c>
      <c r="D3" s="49" t="s">
        <v>84</v>
      </c>
      <c r="E3" s="49" t="s">
        <v>85</v>
      </c>
      <c r="F3" s="50" t="s">
        <v>127</v>
      </c>
      <c r="G3" s="49" t="s">
        <v>86</v>
      </c>
    </row>
    <row r="4" spans="1:9" ht="50.25" customHeight="1" thickBot="1" x14ac:dyDescent="0.35">
      <c r="A4" s="154" t="s">
        <v>88</v>
      </c>
      <c r="B4" s="133" t="s">
        <v>87</v>
      </c>
      <c r="C4" s="155" t="s">
        <v>128</v>
      </c>
      <c r="D4" s="87"/>
      <c r="E4" s="87"/>
      <c r="F4" s="156" t="s">
        <v>89</v>
      </c>
      <c r="G4" s="157" t="s">
        <v>90</v>
      </c>
    </row>
    <row r="5" spans="1:9" ht="39.9" customHeight="1" x14ac:dyDescent="0.3">
      <c r="A5" s="172" t="s">
        <v>92</v>
      </c>
      <c r="B5" s="54" t="s">
        <v>91</v>
      </c>
      <c r="C5" s="161" t="s">
        <v>129</v>
      </c>
      <c r="D5" s="54"/>
      <c r="E5" s="54"/>
      <c r="F5" s="166" t="s">
        <v>89</v>
      </c>
      <c r="G5" s="163" t="s">
        <v>90</v>
      </c>
    </row>
    <row r="6" spans="1:9" ht="36" customHeight="1" x14ac:dyDescent="0.3">
      <c r="A6" s="159"/>
      <c r="B6" s="159"/>
      <c r="C6" s="70" t="s">
        <v>130</v>
      </c>
      <c r="D6" s="88"/>
      <c r="E6" s="88"/>
      <c r="F6" s="103" t="s">
        <v>113</v>
      </c>
      <c r="G6" s="164" t="s">
        <v>90</v>
      </c>
      <c r="H6" s="59" t="s">
        <v>131</v>
      </c>
      <c r="I6"/>
    </row>
    <row r="7" spans="1:9" ht="60.75" customHeight="1" thickBot="1" x14ac:dyDescent="0.35">
      <c r="A7" s="173"/>
      <c r="B7" s="160"/>
      <c r="C7" s="162" t="s">
        <v>132</v>
      </c>
      <c r="D7" s="82"/>
      <c r="E7" s="82"/>
      <c r="F7" s="167" t="s">
        <v>133</v>
      </c>
      <c r="G7" s="165" t="s">
        <v>90</v>
      </c>
      <c r="H7" s="96"/>
      <c r="I7"/>
    </row>
    <row r="8" spans="1:9" ht="52.5" customHeight="1" thickBot="1" x14ac:dyDescent="0.35">
      <c r="A8" s="53" t="s">
        <v>94</v>
      </c>
      <c r="B8" s="168" t="s">
        <v>93</v>
      </c>
      <c r="C8" s="175" t="s">
        <v>134</v>
      </c>
      <c r="D8" s="68"/>
      <c r="E8" s="80"/>
      <c r="F8" s="81" t="s">
        <v>89</v>
      </c>
      <c r="G8" s="158" t="s">
        <v>90</v>
      </c>
    </row>
    <row r="9" spans="1:9" ht="20.25" customHeight="1" thickBot="1" x14ac:dyDescent="0.35">
      <c r="A9" s="170"/>
      <c r="B9"/>
      <c r="C9" s="85" t="s">
        <v>95</v>
      </c>
      <c r="D9" s="57"/>
      <c r="E9" s="174"/>
      <c r="F9" s="174"/>
      <c r="G9" s="60"/>
    </row>
    <row r="10" spans="1:9" ht="96" customHeight="1" thickBot="1" x14ac:dyDescent="0.35">
      <c r="A10" s="170"/>
      <c r="B10" s="168" t="s">
        <v>96</v>
      </c>
      <c r="C10" s="55" t="s">
        <v>135</v>
      </c>
      <c r="D10" s="56"/>
      <c r="E10" s="61"/>
      <c r="F10" s="62" t="s">
        <v>89</v>
      </c>
      <c r="G10" s="63" t="s">
        <v>90</v>
      </c>
    </row>
    <row r="11" spans="1:9" ht="54.75" customHeight="1" thickBot="1" x14ac:dyDescent="0.35">
      <c r="A11" s="170"/>
      <c r="B11"/>
      <c r="C11" s="97" t="s">
        <v>97</v>
      </c>
      <c r="D11" s="98"/>
      <c r="E11" s="99"/>
      <c r="F11" s="100" t="s">
        <v>89</v>
      </c>
      <c r="G11" s="101" t="s">
        <v>98</v>
      </c>
    </row>
    <row r="12" spans="1:9" ht="87.75" customHeight="1" thickBot="1" x14ac:dyDescent="0.35">
      <c r="A12" s="171"/>
      <c r="B12" s="168" t="s">
        <v>101</v>
      </c>
      <c r="C12" s="65" t="s">
        <v>102</v>
      </c>
      <c r="D12" s="56"/>
      <c r="E12" s="66"/>
      <c r="F12" s="67" t="s">
        <v>89</v>
      </c>
      <c r="G12" s="63" t="s">
        <v>90</v>
      </c>
    </row>
    <row r="13" spans="1:9" ht="116.25" customHeight="1" thickBot="1" x14ac:dyDescent="0.35">
      <c r="A13" s="53" t="s">
        <v>104</v>
      </c>
      <c r="B13" s="176" t="s">
        <v>136</v>
      </c>
      <c r="C13" s="178" t="s">
        <v>137</v>
      </c>
      <c r="D13" s="104"/>
      <c r="E13" s="104"/>
      <c r="F13" s="102" t="s">
        <v>138</v>
      </c>
      <c r="G13" s="56" t="s">
        <v>90</v>
      </c>
      <c r="H13" s="59" t="s">
        <v>139</v>
      </c>
    </row>
    <row r="14" spans="1:9" ht="75" customHeight="1" thickBot="1" x14ac:dyDescent="0.35">
      <c r="A14" s="170"/>
      <c r="B14"/>
      <c r="C14" s="75" t="s">
        <v>140</v>
      </c>
      <c r="D14" s="57"/>
      <c r="E14" s="57"/>
      <c r="F14" s="180" t="s">
        <v>138</v>
      </c>
      <c r="G14" s="103" t="s">
        <v>90</v>
      </c>
    </row>
    <row r="15" spans="1:9" s="43" customFormat="1" ht="39.5" thickBot="1" x14ac:dyDescent="0.4">
      <c r="A15" s="170"/>
      <c r="B15"/>
      <c r="C15" s="179" t="s">
        <v>141</v>
      </c>
      <c r="D15" s="181"/>
      <c r="E15" s="181"/>
      <c r="F15" s="64" t="s">
        <v>142</v>
      </c>
      <c r="G15" s="82" t="s">
        <v>90</v>
      </c>
      <c r="H15" s="48"/>
      <c r="I15" s="48"/>
    </row>
    <row r="16" spans="1:9" s="43" customFormat="1" ht="123.75" customHeight="1" thickBot="1" x14ac:dyDescent="0.4">
      <c r="A16" s="170"/>
      <c r="B16" s="177" t="s">
        <v>103</v>
      </c>
      <c r="C16" s="105" t="s">
        <v>143</v>
      </c>
      <c r="D16" s="68"/>
      <c r="E16" s="68"/>
      <c r="F16" s="66" t="s">
        <v>144</v>
      </c>
      <c r="G16" s="76" t="s">
        <v>90</v>
      </c>
      <c r="H16" s="48"/>
      <c r="I16" s="48"/>
    </row>
    <row r="17" spans="1:9" s="43" customFormat="1" ht="87.75" customHeight="1" thickBot="1" x14ac:dyDescent="0.4">
      <c r="A17" s="170"/>
      <c r="B17"/>
      <c r="C17" s="106" t="s">
        <v>145</v>
      </c>
      <c r="D17" s="194"/>
      <c r="E17" s="194"/>
      <c r="F17" s="193" t="s">
        <v>144</v>
      </c>
      <c r="G17" s="107" t="s">
        <v>90</v>
      </c>
      <c r="H17" s="48"/>
      <c r="I17" s="48"/>
    </row>
    <row r="18" spans="1:9" s="43" customFormat="1" ht="51.75" customHeight="1" thickBot="1" x14ac:dyDescent="0.4">
      <c r="A18" s="170"/>
      <c r="B18"/>
      <c r="C18" s="108" t="s">
        <v>105</v>
      </c>
      <c r="D18" s="195"/>
      <c r="E18" s="194"/>
      <c r="F18" s="193" t="s">
        <v>146</v>
      </c>
      <c r="G18" s="107" t="s">
        <v>90</v>
      </c>
      <c r="H18" s="48"/>
      <c r="I18" s="48"/>
    </row>
    <row r="19" spans="1:9" s="43" customFormat="1" ht="82.5" customHeight="1" thickBot="1" x14ac:dyDescent="0.4">
      <c r="A19" s="170"/>
      <c r="B19"/>
      <c r="C19" s="109" t="s">
        <v>147</v>
      </c>
      <c r="D19" s="181"/>
      <c r="E19" s="181"/>
      <c r="F19" s="72" t="s">
        <v>142</v>
      </c>
      <c r="G19" s="88" t="s">
        <v>90</v>
      </c>
      <c r="H19" s="59" t="s">
        <v>148</v>
      </c>
      <c r="I19" s="48"/>
    </row>
    <row r="20" spans="1:9" s="43" customFormat="1" ht="102.75" customHeight="1" thickBot="1" x14ac:dyDescent="0.4">
      <c r="A20" s="170"/>
      <c r="B20"/>
      <c r="C20" s="110" t="s">
        <v>149</v>
      </c>
      <c r="D20" s="181"/>
      <c r="E20" s="183"/>
      <c r="F20" s="72" t="s">
        <v>106</v>
      </c>
      <c r="G20" s="88" t="s">
        <v>90</v>
      </c>
      <c r="H20" s="48"/>
      <c r="I20" s="48"/>
    </row>
    <row r="21" spans="1:9" s="43" customFormat="1" ht="71.25" customHeight="1" thickBot="1" x14ac:dyDescent="0.4">
      <c r="A21" s="170"/>
      <c r="B21"/>
      <c r="C21" s="70" t="s">
        <v>150</v>
      </c>
      <c r="D21" s="182"/>
      <c r="E21" s="181"/>
      <c r="F21" s="72" t="s">
        <v>142</v>
      </c>
      <c r="G21" s="88" t="s">
        <v>90</v>
      </c>
      <c r="H21" s="48"/>
      <c r="I21" s="48"/>
    </row>
    <row r="22" spans="1:9" s="43" customFormat="1" ht="45.75" customHeight="1" thickBot="1" x14ac:dyDescent="0.4">
      <c r="A22" s="170"/>
      <c r="B22"/>
      <c r="C22" s="70" t="s">
        <v>151</v>
      </c>
      <c r="D22" s="71"/>
      <c r="E22" s="181"/>
      <c r="F22" s="111" t="s">
        <v>106</v>
      </c>
      <c r="G22" s="79" t="s">
        <v>90</v>
      </c>
      <c r="H22" s="48"/>
      <c r="I22" s="48"/>
    </row>
    <row r="23" spans="1:9" s="43" customFormat="1" ht="89.25" customHeight="1" thickBot="1" x14ac:dyDescent="0.4">
      <c r="A23" s="171"/>
      <c r="B23"/>
      <c r="C23" s="110" t="s">
        <v>152</v>
      </c>
      <c r="D23" s="71"/>
      <c r="E23" s="181"/>
      <c r="F23" s="112" t="s">
        <v>142</v>
      </c>
      <c r="G23" s="82" t="s">
        <v>90</v>
      </c>
      <c r="H23" s="48"/>
      <c r="I23" s="48"/>
    </row>
    <row r="24" spans="1:9" s="43" customFormat="1" ht="55.5" customHeight="1" thickBot="1" x14ac:dyDescent="0.4">
      <c r="A24" s="53" t="s">
        <v>108</v>
      </c>
      <c r="B24" s="74" t="s">
        <v>107</v>
      </c>
      <c r="C24" s="113" t="s">
        <v>153</v>
      </c>
      <c r="D24" s="114"/>
      <c r="E24" s="114"/>
      <c r="F24" s="115" t="s">
        <v>110</v>
      </c>
      <c r="G24" s="116" t="s">
        <v>98</v>
      </c>
      <c r="H24" s="48"/>
      <c r="I24" s="48"/>
    </row>
    <row r="25" spans="1:9" s="43" customFormat="1" ht="51" customHeight="1" x14ac:dyDescent="0.35">
      <c r="A25" s="170"/>
      <c r="B25" s="170"/>
      <c r="C25" s="117" t="s">
        <v>154</v>
      </c>
      <c r="D25" s="114"/>
      <c r="E25" s="118"/>
      <c r="F25" s="119" t="s">
        <v>110</v>
      </c>
      <c r="G25" s="114" t="s">
        <v>98</v>
      </c>
      <c r="H25" s="48"/>
      <c r="I25" s="48"/>
    </row>
    <row r="26" spans="1:9" s="43" customFormat="1" ht="54" customHeight="1" thickBot="1" x14ac:dyDescent="0.4">
      <c r="A26" s="171"/>
      <c r="B26" s="171"/>
      <c r="C26" s="120" t="s">
        <v>155</v>
      </c>
      <c r="D26" s="121"/>
      <c r="E26" s="121"/>
      <c r="F26" s="122" t="s">
        <v>110</v>
      </c>
      <c r="G26" s="123" t="s">
        <v>98</v>
      </c>
      <c r="H26" s="48"/>
      <c r="I26" s="48"/>
    </row>
    <row r="27" spans="1:9" s="43" customFormat="1" ht="39" customHeight="1" thickBot="1" x14ac:dyDescent="0.4">
      <c r="A27" s="53" t="s">
        <v>112</v>
      </c>
      <c r="B27" s="78" t="s">
        <v>111</v>
      </c>
      <c r="C27" s="65" t="s">
        <v>156</v>
      </c>
      <c r="D27" s="57"/>
      <c r="E27" s="57"/>
      <c r="F27" s="66" t="s">
        <v>113</v>
      </c>
      <c r="G27" s="56" t="s">
        <v>90</v>
      </c>
      <c r="H27" s="48"/>
      <c r="I27" s="48"/>
    </row>
    <row r="28" spans="1:9" s="43" customFormat="1" ht="44.25" customHeight="1" thickBot="1" x14ac:dyDescent="0.4">
      <c r="A28" s="169"/>
      <c r="B28" s="170"/>
      <c r="C28" s="189" t="s">
        <v>157</v>
      </c>
      <c r="D28" s="80"/>
      <c r="E28" s="52"/>
      <c r="F28" s="69" t="s">
        <v>113</v>
      </c>
      <c r="G28" s="88" t="s">
        <v>90</v>
      </c>
      <c r="H28" s="48"/>
      <c r="I28" s="48"/>
    </row>
    <row r="29" spans="1:9" s="43" customFormat="1" ht="64.5" customHeight="1" thickBot="1" x14ac:dyDescent="0.4">
      <c r="A29" s="170"/>
      <c r="B29" s="170"/>
      <c r="C29" s="190" t="s">
        <v>158</v>
      </c>
      <c r="D29" s="181"/>
      <c r="E29" s="181"/>
      <c r="F29" s="69" t="s">
        <v>159</v>
      </c>
      <c r="G29" s="88" t="s">
        <v>90</v>
      </c>
      <c r="H29" s="48"/>
      <c r="I29" s="48"/>
    </row>
    <row r="30" spans="1:9" s="43" customFormat="1" ht="39.9" customHeight="1" thickBot="1" x14ac:dyDescent="0.4">
      <c r="A30" s="170"/>
      <c r="B30" s="170"/>
      <c r="C30" s="191" t="s">
        <v>114</v>
      </c>
      <c r="D30" s="125"/>
      <c r="E30" s="151"/>
      <c r="F30" s="126" t="s">
        <v>115</v>
      </c>
      <c r="G30" s="127" t="s">
        <v>90</v>
      </c>
      <c r="H30" s="48"/>
      <c r="I30" s="48"/>
    </row>
    <row r="31" spans="1:9" s="43" customFormat="1" ht="38.25" customHeight="1" thickBot="1" x14ac:dyDescent="0.4">
      <c r="A31" s="170"/>
      <c r="B31" s="170"/>
      <c r="C31" s="128" t="s">
        <v>160</v>
      </c>
      <c r="D31" s="82"/>
      <c r="E31" s="84"/>
      <c r="F31" s="83" t="s">
        <v>89</v>
      </c>
      <c r="G31" s="88" t="s">
        <v>90</v>
      </c>
      <c r="H31" s="48"/>
      <c r="I31" s="48"/>
    </row>
    <row r="32" spans="1:9" s="43" customFormat="1" ht="45" customHeight="1" thickBot="1" x14ac:dyDescent="0.4">
      <c r="A32" s="170"/>
      <c r="B32" s="171"/>
      <c r="C32" s="129" t="s">
        <v>117</v>
      </c>
      <c r="D32" s="130"/>
      <c r="E32" s="130"/>
      <c r="F32" s="131" t="s">
        <v>115</v>
      </c>
      <c r="G32" s="121" t="s">
        <v>90</v>
      </c>
      <c r="H32" s="48"/>
      <c r="I32" s="48"/>
    </row>
    <row r="33" spans="1:9" s="43" customFormat="1" ht="39.9" customHeight="1" thickBot="1" x14ac:dyDescent="0.4">
      <c r="A33" s="170"/>
      <c r="B33" s="185" t="s">
        <v>118</v>
      </c>
      <c r="C33" s="132" t="s">
        <v>119</v>
      </c>
      <c r="D33" s="68"/>
      <c r="E33" s="68"/>
      <c r="F33" s="86" t="s">
        <v>113</v>
      </c>
      <c r="G33" s="104" t="s">
        <v>90</v>
      </c>
      <c r="H33" s="48"/>
      <c r="I33" s="48"/>
    </row>
    <row r="34" spans="1:9" s="43" customFormat="1" ht="39.9" customHeight="1" thickBot="1" x14ac:dyDescent="0.4">
      <c r="A34" s="170"/>
      <c r="B34" s="169"/>
      <c r="C34" s="187" t="s">
        <v>120</v>
      </c>
      <c r="D34" s="57"/>
      <c r="E34" s="57"/>
      <c r="F34" s="89" t="s">
        <v>113</v>
      </c>
      <c r="G34" s="79" t="s">
        <v>90</v>
      </c>
      <c r="H34" s="48"/>
      <c r="I34" s="48"/>
    </row>
    <row r="35" spans="1:9" s="43" customFormat="1" ht="97.5" customHeight="1" thickBot="1" x14ac:dyDescent="0.4">
      <c r="A35" s="170"/>
      <c r="B35" s="170"/>
      <c r="C35"/>
      <c r="D35" s="61"/>
      <c r="E35" s="52"/>
      <c r="F35" s="174"/>
      <c r="G35" s="174"/>
      <c r="H35" s="48"/>
      <c r="I35" s="48"/>
    </row>
    <row r="36" spans="1:9" s="43" customFormat="1" ht="57.75" customHeight="1" thickBot="1" x14ac:dyDescent="0.4">
      <c r="A36" s="170"/>
      <c r="B36" s="170"/>
      <c r="C36" s="187" t="s">
        <v>121</v>
      </c>
      <c r="D36" s="88"/>
      <c r="E36" s="192"/>
      <c r="F36" s="197" t="s">
        <v>113</v>
      </c>
      <c r="G36" s="196" t="s">
        <v>90</v>
      </c>
      <c r="H36" s="48"/>
      <c r="I36" s="48"/>
    </row>
    <row r="37" spans="1:9" s="43" customFormat="1" ht="65.25" customHeight="1" thickBot="1" x14ac:dyDescent="0.4">
      <c r="A37" s="170"/>
      <c r="B37" s="170"/>
      <c r="C37"/>
      <c r="D37" s="88"/>
      <c r="E37" s="73"/>
      <c r="F37" s="171"/>
      <c r="G37" s="174"/>
      <c r="H37" s="48"/>
      <c r="I37" s="48"/>
    </row>
    <row r="38" spans="1:9" s="43" customFormat="1" ht="45" customHeight="1" thickBot="1" x14ac:dyDescent="0.4">
      <c r="A38" s="170"/>
      <c r="B38" s="170"/>
      <c r="C38" s="188" t="s">
        <v>161</v>
      </c>
      <c r="D38" s="88"/>
      <c r="E38" s="88"/>
      <c r="F38" s="91" t="s">
        <v>113</v>
      </c>
      <c r="G38" s="84" t="s">
        <v>90</v>
      </c>
      <c r="H38" s="48"/>
      <c r="I38" s="48"/>
    </row>
    <row r="39" spans="1:9" s="43" customFormat="1" ht="30" hidden="1" customHeight="1" thickBot="1" x14ac:dyDescent="0.4">
      <c r="A39" s="133" t="s">
        <v>162</v>
      </c>
      <c r="B39" s="74" t="s">
        <v>163</v>
      </c>
      <c r="C39" s="90" t="s">
        <v>164</v>
      </c>
      <c r="D39" s="135"/>
      <c r="E39" s="135"/>
      <c r="F39" s="136"/>
      <c r="G39" s="137"/>
      <c r="H39" s="48"/>
      <c r="I39" s="48"/>
    </row>
    <row r="40" spans="1:9" s="43" customFormat="1" ht="65.25" customHeight="1" thickBot="1" x14ac:dyDescent="0.4">
      <c r="A40" s="170"/>
      <c r="B40" s="171"/>
      <c r="C40" s="92" t="s">
        <v>165</v>
      </c>
      <c r="D40" s="138"/>
      <c r="E40" s="138"/>
      <c r="F40" s="77" t="s">
        <v>106</v>
      </c>
      <c r="G40" s="139" t="s">
        <v>90</v>
      </c>
      <c r="H40" s="48"/>
      <c r="I40" s="48"/>
    </row>
    <row r="41" spans="1:9" s="43" customFormat="1" ht="39.9" customHeight="1" thickBot="1" x14ac:dyDescent="0.4">
      <c r="A41" s="170"/>
      <c r="B41" s="184" t="s">
        <v>166</v>
      </c>
      <c r="C41" s="134" t="s">
        <v>167</v>
      </c>
      <c r="D41" s="138"/>
      <c r="E41" s="140"/>
      <c r="F41" s="67" t="s">
        <v>106</v>
      </c>
      <c r="G41" s="139" t="s">
        <v>90</v>
      </c>
      <c r="H41" s="48"/>
      <c r="I41" s="48"/>
    </row>
    <row r="42" spans="1:9" s="43" customFormat="1" ht="39.9" customHeight="1" x14ac:dyDescent="0.35">
      <c r="A42" s="170"/>
      <c r="B42" s="169"/>
      <c r="C42" s="134" t="s">
        <v>168</v>
      </c>
      <c r="D42" s="138"/>
      <c r="E42" s="140"/>
      <c r="F42" s="141" t="s">
        <v>106</v>
      </c>
      <c r="G42" s="142" t="s">
        <v>90</v>
      </c>
      <c r="H42" s="48"/>
      <c r="I42" s="48"/>
    </row>
    <row r="43" spans="1:9" ht="84.75" customHeight="1" x14ac:dyDescent="0.3">
      <c r="A43" s="170"/>
      <c r="B43" s="170"/>
      <c r="C43" s="143" t="s">
        <v>169</v>
      </c>
      <c r="D43" s="138"/>
      <c r="E43" s="140"/>
      <c r="F43" s="77" t="s">
        <v>170</v>
      </c>
      <c r="G43" s="135" t="s">
        <v>90</v>
      </c>
    </row>
    <row r="44" spans="1:9" ht="75" customHeight="1" thickBot="1" x14ac:dyDescent="0.35">
      <c r="A44" s="170"/>
      <c r="B44" s="171"/>
      <c r="C44" s="143" t="s">
        <v>171</v>
      </c>
      <c r="D44" s="144"/>
      <c r="E44" s="145"/>
      <c r="F44" s="146" t="s">
        <v>170</v>
      </c>
      <c r="G44" s="147" t="s">
        <v>90</v>
      </c>
    </row>
    <row r="45" spans="1:9" ht="39.9" customHeight="1" thickBot="1" x14ac:dyDescent="0.35">
      <c r="A45" s="170"/>
      <c r="B45" s="176" t="s">
        <v>172</v>
      </c>
      <c r="C45" s="148" t="s">
        <v>173</v>
      </c>
      <c r="D45" s="52"/>
      <c r="E45" s="52"/>
      <c r="F45" s="58" t="s">
        <v>116</v>
      </c>
      <c r="G45" s="149" t="s">
        <v>90</v>
      </c>
    </row>
    <row r="46" spans="1:9" ht="39.9" customHeight="1" thickBot="1" x14ac:dyDescent="0.35">
      <c r="A46" s="170"/>
      <c r="B46" s="186"/>
      <c r="C46" s="124" t="s">
        <v>174</v>
      </c>
      <c r="D46" s="127"/>
      <c r="E46" s="127"/>
      <c r="F46" s="198" t="s">
        <v>109</v>
      </c>
      <c r="G46" s="151" t="s">
        <v>122</v>
      </c>
    </row>
    <row r="47" spans="1:9" ht="39.9" customHeight="1" thickBot="1" x14ac:dyDescent="0.35">
      <c r="A47" s="171"/>
      <c r="B47" s="168" t="s">
        <v>123</v>
      </c>
      <c r="C47" s="150" t="s">
        <v>124</v>
      </c>
      <c r="D47" s="151"/>
      <c r="E47" s="151"/>
      <c r="F47" s="152" t="s">
        <v>175</v>
      </c>
      <c r="G47" s="153" t="s">
        <v>98</v>
      </c>
    </row>
    <row r="48" spans="1:9" s="51" customFormat="1" x14ac:dyDescent="0.25">
      <c r="B48" s="93"/>
      <c r="C48" s="94"/>
      <c r="D48" s="93"/>
      <c r="E48" s="93"/>
      <c r="F48" s="93"/>
      <c r="G48" s="93"/>
    </row>
  </sheetData>
  <customSheetViews>
    <customSheetView guid="{2768CFEF-420D-4AC1-B3F0-97253B42C2D0}" scale="60" hiddenRows="1" state="hidden">
      <selection activeCell="O16" sqref="O16"/>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8"/>
  <sheetViews>
    <sheetView topLeftCell="A8" workbookViewId="0">
      <selection activeCell="J5" sqref="J5"/>
    </sheetView>
  </sheetViews>
  <sheetFormatPr defaultRowHeight="12.5" x14ac:dyDescent="0.25"/>
  <cols>
    <col min="1" max="1" width="54.36328125" bestFit="1" customWidth="1"/>
    <col min="2" max="2" width="41.6328125" bestFit="1" customWidth="1"/>
    <col min="3" max="3" width="28.6328125" customWidth="1"/>
    <col min="4" max="4" width="27.36328125" customWidth="1"/>
    <col min="6" max="6" width="16.08984375" customWidth="1"/>
    <col min="8" max="8" width="21.54296875" customWidth="1"/>
  </cols>
  <sheetData>
    <row r="1" spans="1:8" x14ac:dyDescent="0.25">
      <c r="A1" s="1" t="s">
        <v>0</v>
      </c>
      <c r="B1" s="1" t="s">
        <v>3</v>
      </c>
      <c r="C1" s="1" t="s">
        <v>35</v>
      </c>
      <c r="D1" s="1" t="s">
        <v>47</v>
      </c>
      <c r="F1" s="1" t="s">
        <v>197</v>
      </c>
    </row>
    <row r="2" spans="1:8" ht="14.5" x14ac:dyDescent="0.25">
      <c r="A2" s="1" t="s">
        <v>7</v>
      </c>
      <c r="B2" s="19" t="s">
        <v>11</v>
      </c>
      <c r="C2" s="1" t="s">
        <v>1</v>
      </c>
      <c r="D2" s="22" t="s">
        <v>37</v>
      </c>
      <c r="F2">
        <v>1</v>
      </c>
      <c r="H2" s="201" t="s">
        <v>176</v>
      </c>
    </row>
    <row r="3" spans="1:8" ht="26" x14ac:dyDescent="0.25">
      <c r="A3" s="1" t="s">
        <v>8</v>
      </c>
      <c r="B3" s="19" t="s">
        <v>27</v>
      </c>
      <c r="C3" s="1" t="s">
        <v>36</v>
      </c>
      <c r="D3" s="22" t="s">
        <v>38</v>
      </c>
      <c r="F3">
        <v>2</v>
      </c>
      <c r="H3" s="202" t="s">
        <v>177</v>
      </c>
    </row>
    <row r="4" spans="1:8" ht="43.5" x14ac:dyDescent="0.25">
      <c r="A4" s="1" t="s">
        <v>9</v>
      </c>
      <c r="B4" s="19" t="s">
        <v>28</v>
      </c>
      <c r="D4" s="22" t="s">
        <v>39</v>
      </c>
      <c r="F4">
        <v>3</v>
      </c>
      <c r="H4" s="202" t="s">
        <v>178</v>
      </c>
    </row>
    <row r="5" spans="1:8" ht="29" x14ac:dyDescent="0.25">
      <c r="A5" s="1" t="s">
        <v>10</v>
      </c>
      <c r="B5" s="19" t="s">
        <v>29</v>
      </c>
      <c r="D5" s="22" t="s">
        <v>40</v>
      </c>
      <c r="F5">
        <v>4</v>
      </c>
      <c r="H5" s="201" t="s">
        <v>179</v>
      </c>
    </row>
    <row r="6" spans="1:8" ht="29" x14ac:dyDescent="0.25">
      <c r="B6" s="19" t="s">
        <v>30</v>
      </c>
      <c r="D6" s="22" t="s">
        <v>41</v>
      </c>
      <c r="F6">
        <v>5</v>
      </c>
      <c r="H6" s="201" t="s">
        <v>180</v>
      </c>
    </row>
    <row r="7" spans="1:8" ht="58" x14ac:dyDescent="0.25">
      <c r="D7" s="22" t="s">
        <v>42</v>
      </c>
      <c r="H7" s="202" t="s">
        <v>181</v>
      </c>
    </row>
    <row r="8" spans="1:8" ht="29" x14ac:dyDescent="0.25">
      <c r="D8" s="22" t="s">
        <v>43</v>
      </c>
      <c r="H8" s="202" t="s">
        <v>182</v>
      </c>
    </row>
    <row r="9" spans="1:8" ht="43.5" x14ac:dyDescent="0.25">
      <c r="D9" s="22" t="s">
        <v>44</v>
      </c>
      <c r="H9" s="201" t="s">
        <v>183</v>
      </c>
    </row>
    <row r="10" spans="1:8" ht="43.5" x14ac:dyDescent="0.25">
      <c r="D10" s="22" t="s">
        <v>45</v>
      </c>
      <c r="H10" s="201" t="s">
        <v>184</v>
      </c>
    </row>
    <row r="11" spans="1:8" ht="29" x14ac:dyDescent="0.25">
      <c r="D11" s="22" t="s">
        <v>46</v>
      </c>
      <c r="H11" s="202" t="s">
        <v>186</v>
      </c>
    </row>
    <row r="12" spans="1:8" ht="14.5" x14ac:dyDescent="0.25">
      <c r="H12" s="201" t="s">
        <v>185</v>
      </c>
    </row>
    <row r="13" spans="1:8" ht="43.5" x14ac:dyDescent="0.25">
      <c r="H13" s="202" t="s">
        <v>187</v>
      </c>
    </row>
    <row r="14" spans="1:8" ht="43.5" x14ac:dyDescent="0.25">
      <c r="H14" s="202" t="s">
        <v>190</v>
      </c>
    </row>
    <row r="15" spans="1:8" ht="43.5" x14ac:dyDescent="0.25">
      <c r="H15" s="203" t="s">
        <v>189</v>
      </c>
    </row>
    <row r="16" spans="1:8" ht="29" x14ac:dyDescent="0.25">
      <c r="H16" s="202" t="s">
        <v>188</v>
      </c>
    </row>
    <row r="17" spans="8:8" ht="58" x14ac:dyDescent="0.25">
      <c r="H17" s="202" t="s">
        <v>191</v>
      </c>
    </row>
    <row r="18" spans="8:8" ht="58" x14ac:dyDescent="0.25">
      <c r="H18" s="202" t="s">
        <v>192</v>
      </c>
    </row>
  </sheetData>
  <customSheetViews>
    <customSheetView guid="{2768CFEF-420D-4AC1-B3F0-97253B42C2D0}" state="hidden">
      <selection activeCell="D7" sqref="D7"/>
      <pageMargins left="0.7" right="0.7" top="0.75" bottom="0.75" header="0.3" footer="0.3"/>
      <pageSetup paperSize="9" orientation="portrait" r:id="rId1"/>
    </customSheetView>
    <customSheetView guid="{2F46EF46-DE19-4922-B209-2FCDDEEE7140}" showPageBreaks="1" state="hidden">
      <selection activeCell="D7" sqref="D7"/>
      <pageMargins left="0.7" right="0.7" top="0.75" bottom="0.75" header="0.3" footer="0.3"/>
      <pageSetup paperSize="9" orientation="portrait" r:id="rId2"/>
    </customSheetView>
    <customSheetView guid="{7393AA71-3A54-4BA9-A889-CEEEF1D4B10E}">
      <selection activeCell="D7" sqref="D7"/>
      <pageMargins left="0.7" right="0.7" top="0.75" bottom="0.75" header="0.3" footer="0.3"/>
    </customSheetView>
    <customSheetView guid="{60E43D28-4664-4B52-B49C-D1DC988B4C24}">
      <selection activeCell="D7" sqref="D7"/>
      <pageMargins left="0.7" right="0.7" top="0.75" bottom="0.75" header="0.3" footer="0.3"/>
    </customSheetView>
    <customSheetView guid="{5800A9BB-40ED-4E82-BE95-B824655A674D}" state="hidden">
      <selection activeCell="D7" sqref="D7"/>
      <pageMargins left="0.7" right="0.7" top="0.75" bottom="0.75" header="0.3" footer="0.3"/>
      <pageSetup paperSize="9" orientation="portrait" r:id="rId3"/>
    </customSheetView>
    <customSheetView guid="{B83FF4A8-D509-4E6E-8412-42128F8CD6E1}" state="hidden">
      <selection activeCell="D7" sqref="D7"/>
      <pageMargins left="0.7" right="0.7" top="0.75" bottom="0.75" header="0.3" footer="0.3"/>
      <pageSetup paperSize="9" orientation="portrait" r:id="rId4"/>
    </customSheetView>
    <customSheetView guid="{F629F761-42E4-4F01-99FC-246D74EBA429}" state="hidden">
      <selection activeCell="D7" sqref="D7"/>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1"/>
  <sheetViews>
    <sheetView topLeftCell="D1" workbookViewId="0">
      <selection activeCell="I34" sqref="I34"/>
    </sheetView>
  </sheetViews>
  <sheetFormatPr defaultRowHeight="12.5" x14ac:dyDescent="0.25"/>
  <cols>
    <col min="13" max="13" width="54.36328125" bestFit="1" customWidth="1"/>
    <col min="19" max="19" width="99.08984375" bestFit="1" customWidth="1"/>
  </cols>
  <sheetData>
    <row r="1" spans="1:20" ht="15" thickBot="1" x14ac:dyDescent="0.3">
      <c r="A1" s="381" t="s">
        <v>2</v>
      </c>
      <c r="B1" s="2" t="s">
        <v>12</v>
      </c>
      <c r="C1" s="3"/>
      <c r="D1" s="4"/>
      <c r="E1" s="5"/>
      <c r="F1" s="6"/>
      <c r="G1" s="6"/>
      <c r="M1" s="19" t="s">
        <v>7</v>
      </c>
      <c r="N1" s="19" t="s">
        <v>11</v>
      </c>
      <c r="O1" s="19"/>
      <c r="P1" s="19"/>
      <c r="Q1" s="19"/>
      <c r="R1" s="19"/>
      <c r="S1" s="19" t="str">
        <f>CONCATENATE(M1,N1)</f>
        <v>Frequent - Expected to occur at least once in the next 2 yearsExtremely Serious (e.g. Financial Impact &gt;£5m)</v>
      </c>
      <c r="T1" s="19" t="s">
        <v>22</v>
      </c>
    </row>
    <row r="2" spans="1:20" ht="15" thickBot="1" x14ac:dyDescent="0.3">
      <c r="A2" s="381"/>
      <c r="B2" s="2" t="s">
        <v>13</v>
      </c>
      <c r="C2" s="7"/>
      <c r="D2" s="8"/>
      <c r="E2" s="9"/>
      <c r="F2" s="9"/>
      <c r="G2" s="10"/>
      <c r="M2" s="19" t="s">
        <v>7</v>
      </c>
      <c r="N2" s="19" t="s">
        <v>27</v>
      </c>
      <c r="O2" s="19"/>
      <c r="P2" s="19"/>
      <c r="Q2" s="19"/>
      <c r="R2" s="19"/>
      <c r="S2" s="19" t="str">
        <f t="shared" ref="S2:S20" si="0">CONCATENATE(M2,N2)</f>
        <v>Frequent - Expected to occur at least once in the next 2 yearsVery Serious (e.g. Financial Impact £2m to £5m)</v>
      </c>
      <c r="T2" s="19" t="s">
        <v>22</v>
      </c>
    </row>
    <row r="3" spans="1:20" ht="15" thickBot="1" x14ac:dyDescent="0.3">
      <c r="A3" s="381"/>
      <c r="B3" s="2" t="s">
        <v>14</v>
      </c>
      <c r="C3" s="7"/>
      <c r="D3" s="11"/>
      <c r="E3" s="12"/>
      <c r="F3" s="9"/>
      <c r="G3" s="9"/>
      <c r="M3" s="19" t="s">
        <v>7</v>
      </c>
      <c r="N3" s="19" t="s">
        <v>28</v>
      </c>
      <c r="O3" s="19"/>
      <c r="P3" s="19"/>
      <c r="Q3" s="19"/>
      <c r="R3" s="19"/>
      <c r="S3" s="19" t="str">
        <f t="shared" si="0"/>
        <v>Frequent - Expected to occur at least once in the next 2 yearsSerious (e.g. Financial Impact £1m to £2m)</v>
      </c>
      <c r="T3" s="19" t="s">
        <v>23</v>
      </c>
    </row>
    <row r="4" spans="1:20" ht="15" thickBot="1" x14ac:dyDescent="0.3">
      <c r="A4" s="381"/>
      <c r="B4" s="2" t="s">
        <v>15</v>
      </c>
      <c r="C4" s="13"/>
      <c r="D4" s="11"/>
      <c r="E4" s="14"/>
      <c r="F4" s="12"/>
      <c r="G4" s="9"/>
      <c r="M4" s="19" t="s">
        <v>7</v>
      </c>
      <c r="N4" s="19" t="s">
        <v>29</v>
      </c>
      <c r="O4" s="19"/>
      <c r="P4" s="19"/>
      <c r="Q4" s="19"/>
      <c r="R4" s="19"/>
      <c r="S4" s="19" t="str">
        <f t="shared" si="0"/>
        <v>Frequent - Expected to occur at least once in the next 2 yearsMinor (e.g. Financial Impact £500k to £1m)</v>
      </c>
      <c r="T4" s="19" t="s">
        <v>24</v>
      </c>
    </row>
    <row r="5" spans="1:20" ht="24" x14ac:dyDescent="0.3">
      <c r="A5" s="15"/>
      <c r="B5" s="15"/>
      <c r="C5" s="16" t="s">
        <v>16</v>
      </c>
      <c r="D5" s="16" t="s">
        <v>17</v>
      </c>
      <c r="E5" s="16" t="s">
        <v>18</v>
      </c>
      <c r="F5" s="16" t="s">
        <v>19</v>
      </c>
      <c r="G5" s="16" t="s">
        <v>20</v>
      </c>
      <c r="M5" s="19" t="s">
        <v>7</v>
      </c>
      <c r="N5" s="19" t="s">
        <v>30</v>
      </c>
      <c r="O5" s="19"/>
      <c r="P5" s="19"/>
      <c r="Q5" s="19"/>
      <c r="R5" s="19"/>
      <c r="S5" s="19" t="str">
        <f t="shared" si="0"/>
        <v>Frequent - Expected to occur at least once in the next 2 yearsNot Significant (e.g. Financial Impact £10k to £500k)</v>
      </c>
      <c r="T5" s="19" t="s">
        <v>25</v>
      </c>
    </row>
    <row r="6" spans="1:20" ht="13" x14ac:dyDescent="0.3">
      <c r="A6" s="15"/>
      <c r="B6" s="15"/>
      <c r="C6" s="382" t="s">
        <v>3</v>
      </c>
      <c r="D6" s="382"/>
      <c r="E6" s="382"/>
      <c r="F6" s="382"/>
      <c r="G6" s="382"/>
      <c r="M6" s="19" t="s">
        <v>8</v>
      </c>
      <c r="N6" s="19" t="s">
        <v>11</v>
      </c>
      <c r="O6" s="19"/>
      <c r="P6" s="19"/>
      <c r="Q6" s="19"/>
      <c r="R6" s="19"/>
      <c r="S6" s="19" t="str">
        <f t="shared" si="0"/>
        <v>Likely - Expected to occur at least once over 2 to 10 yearsExtremely Serious (e.g. Financial Impact &gt;£5m)</v>
      </c>
      <c r="T6" s="19" t="s">
        <v>22</v>
      </c>
    </row>
    <row r="7" spans="1:20" x14ac:dyDescent="0.25">
      <c r="M7" s="19" t="s">
        <v>8</v>
      </c>
      <c r="N7" s="19" t="s">
        <v>27</v>
      </c>
      <c r="O7" s="19"/>
      <c r="P7" s="19"/>
      <c r="Q7" s="19"/>
      <c r="R7" s="19"/>
      <c r="S7" s="19" t="str">
        <f t="shared" si="0"/>
        <v>Likely - Expected to occur at least once over 2 to 10 yearsVery Serious (e.g. Financial Impact £2m to £5m)</v>
      </c>
      <c r="T7" s="19" t="s">
        <v>23</v>
      </c>
    </row>
    <row r="8" spans="1:20" ht="15" thickBot="1" x14ac:dyDescent="0.35">
      <c r="A8" s="17" t="s">
        <v>21</v>
      </c>
      <c r="B8" s="15"/>
      <c r="M8" s="19" t="s">
        <v>8</v>
      </c>
      <c r="N8" s="19" t="s">
        <v>28</v>
      </c>
      <c r="O8" s="19"/>
      <c r="P8" s="19"/>
      <c r="Q8" s="19"/>
      <c r="R8" s="19"/>
      <c r="S8" s="19" t="str">
        <f t="shared" si="0"/>
        <v>Likely - Expected to occur at least once over 2 to 10 yearsSerious (e.g. Financial Impact £1m to £2m)</v>
      </c>
      <c r="T8" s="19" t="s">
        <v>23</v>
      </c>
    </row>
    <row r="9" spans="1:20" ht="13" thickBot="1" x14ac:dyDescent="0.3">
      <c r="A9" s="18"/>
      <c r="B9" s="19" t="s">
        <v>22</v>
      </c>
      <c r="M9" s="19" t="s">
        <v>8</v>
      </c>
      <c r="N9" s="19" t="s">
        <v>29</v>
      </c>
      <c r="O9" s="19"/>
      <c r="P9" s="19"/>
      <c r="Q9" s="19"/>
      <c r="R9" s="19"/>
      <c r="S9" s="19" t="str">
        <f t="shared" si="0"/>
        <v>Likely - Expected to occur at least once over 2 to 10 yearsMinor (e.g. Financial Impact £500k to £1m)</v>
      </c>
      <c r="T9" s="19" t="s">
        <v>24</v>
      </c>
    </row>
    <row r="10" spans="1:20" ht="13" thickBot="1" x14ac:dyDescent="0.3">
      <c r="A10" s="20"/>
      <c r="B10" s="19" t="s">
        <v>23</v>
      </c>
      <c r="M10" s="19" t="s">
        <v>8</v>
      </c>
      <c r="N10" s="19" t="s">
        <v>30</v>
      </c>
      <c r="O10" s="19"/>
      <c r="P10" s="19"/>
      <c r="Q10" s="19"/>
      <c r="R10" s="19"/>
      <c r="S10" s="19" t="str">
        <f t="shared" si="0"/>
        <v>Likely - Expected to occur at least once over 2 to 10 yearsNot Significant (e.g. Financial Impact £10k to £500k)</v>
      </c>
      <c r="T10" s="19" t="s">
        <v>25</v>
      </c>
    </row>
    <row r="11" spans="1:20" ht="13" thickBot="1" x14ac:dyDescent="0.3">
      <c r="A11" s="21"/>
      <c r="B11" s="19" t="s">
        <v>24</v>
      </c>
      <c r="M11" s="19" t="s">
        <v>9</v>
      </c>
      <c r="N11" s="19" t="s">
        <v>11</v>
      </c>
      <c r="O11" s="19"/>
      <c r="P11" s="19"/>
      <c r="Q11" s="19"/>
      <c r="R11" s="19"/>
      <c r="S11" s="19" t="str">
        <f t="shared" si="0"/>
        <v>Unlikely - Expected to occur at least once over 10 to 50 yearsExtremely Serious (e.g. Financial Impact &gt;£5m)</v>
      </c>
      <c r="T11" s="19" t="s">
        <v>23</v>
      </c>
    </row>
    <row r="12" spans="1:20" ht="13" thickBot="1" x14ac:dyDescent="0.3">
      <c r="A12" s="7"/>
      <c r="B12" s="19" t="s">
        <v>25</v>
      </c>
      <c r="M12" s="19" t="s">
        <v>9</v>
      </c>
      <c r="N12" s="19" t="s">
        <v>27</v>
      </c>
      <c r="O12" s="19"/>
      <c r="P12" s="19"/>
      <c r="Q12" s="19"/>
      <c r="R12" s="19"/>
      <c r="S12" s="19" t="str">
        <f t="shared" si="0"/>
        <v>Unlikely - Expected to occur at least once over 10 to 50 yearsVery Serious (e.g. Financial Impact £2m to £5m)</v>
      </c>
      <c r="T12" s="19" t="s">
        <v>23</v>
      </c>
    </row>
    <row r="13" spans="1:20" ht="13" thickBot="1" x14ac:dyDescent="0.3">
      <c r="A13" s="13"/>
      <c r="B13" s="19" t="s">
        <v>26</v>
      </c>
      <c r="M13" s="19" t="s">
        <v>9</v>
      </c>
      <c r="N13" s="19" t="s">
        <v>28</v>
      </c>
      <c r="O13" s="19"/>
      <c r="P13" s="19"/>
      <c r="Q13" s="19"/>
      <c r="R13" s="19"/>
      <c r="S13" s="19" t="str">
        <f t="shared" si="0"/>
        <v>Unlikely - Expected to occur at least once over 10 to 50 yearsSerious (e.g. Financial Impact £1m to £2m)</v>
      </c>
      <c r="T13" s="19" t="s">
        <v>24</v>
      </c>
    </row>
    <row r="14" spans="1:20" x14ac:dyDescent="0.25">
      <c r="M14" s="19" t="s">
        <v>9</v>
      </c>
      <c r="N14" s="19" t="s">
        <v>29</v>
      </c>
      <c r="O14" s="19"/>
      <c r="P14" s="19"/>
      <c r="Q14" s="19"/>
      <c r="R14" s="19"/>
      <c r="S14" s="19" t="str">
        <f t="shared" si="0"/>
        <v>Unlikely - Expected to occur at least once over 10 to 50 yearsMinor (e.g. Financial Impact £500k to £1m)</v>
      </c>
      <c r="T14" s="19" t="s">
        <v>25</v>
      </c>
    </row>
    <row r="15" spans="1:20" x14ac:dyDescent="0.25">
      <c r="M15" s="19" t="s">
        <v>9</v>
      </c>
      <c r="N15" s="19" t="s">
        <v>30</v>
      </c>
      <c r="O15" s="19"/>
      <c r="P15" s="19"/>
      <c r="Q15" s="19"/>
      <c r="R15" s="19"/>
      <c r="S15" s="19" t="str">
        <f t="shared" si="0"/>
        <v>Unlikely - Expected to occur at least once over 10 to 50 yearsNot Significant (e.g. Financial Impact £10k to £500k)</v>
      </c>
      <c r="T15" s="19" t="s">
        <v>25</v>
      </c>
    </row>
    <row r="16" spans="1:20" x14ac:dyDescent="0.25">
      <c r="M16" s="19" t="s">
        <v>10</v>
      </c>
      <c r="N16" s="19" t="s">
        <v>11</v>
      </c>
      <c r="O16" s="19"/>
      <c r="P16" s="19"/>
      <c r="Q16" s="19"/>
      <c r="R16" s="19"/>
      <c r="S16" s="19" t="str">
        <f t="shared" si="0"/>
        <v>Remote - Expected to occur at least once over 50 to 200 yearsExtremely Serious (e.g. Financial Impact &gt;£5m)</v>
      </c>
      <c r="T16" s="19" t="s">
        <v>23</v>
      </c>
    </row>
    <row r="17" spans="13:20" x14ac:dyDescent="0.25">
      <c r="M17" s="19" t="s">
        <v>10</v>
      </c>
      <c r="N17" s="19" t="s">
        <v>27</v>
      </c>
      <c r="O17" s="19"/>
      <c r="P17" s="19"/>
      <c r="Q17" s="19"/>
      <c r="R17" s="19"/>
      <c r="S17" s="19" t="str">
        <f t="shared" si="0"/>
        <v>Remote - Expected to occur at least once over 50 to 200 yearsVery Serious (e.g. Financial Impact £2m to £5m)</v>
      </c>
      <c r="T17" s="19" t="s">
        <v>24</v>
      </c>
    </row>
    <row r="18" spans="13:20" x14ac:dyDescent="0.25">
      <c r="M18" s="19" t="s">
        <v>10</v>
      </c>
      <c r="N18" s="19" t="s">
        <v>28</v>
      </c>
      <c r="O18" s="19"/>
      <c r="P18" s="19"/>
      <c r="Q18" s="19"/>
      <c r="R18" s="19"/>
      <c r="S18" s="19" t="str">
        <f t="shared" si="0"/>
        <v>Remote - Expected to occur at least once over 50 to 200 yearsSerious (e.g. Financial Impact £1m to £2m)</v>
      </c>
      <c r="T18" s="19" t="s">
        <v>25</v>
      </c>
    </row>
    <row r="19" spans="13:20" x14ac:dyDescent="0.25">
      <c r="M19" s="19" t="s">
        <v>10</v>
      </c>
      <c r="N19" s="19" t="s">
        <v>29</v>
      </c>
      <c r="O19" s="19"/>
      <c r="P19" s="19"/>
      <c r="Q19" s="19"/>
      <c r="R19" s="19"/>
      <c r="S19" s="19" t="str">
        <f t="shared" si="0"/>
        <v>Remote - Expected to occur at least once over 50 to 200 yearsMinor (e.g. Financial Impact £500k to £1m)</v>
      </c>
      <c r="T19" s="19" t="s">
        <v>25</v>
      </c>
    </row>
    <row r="20" spans="13:20" x14ac:dyDescent="0.25">
      <c r="M20" s="19" t="s">
        <v>10</v>
      </c>
      <c r="N20" s="19" t="s">
        <v>30</v>
      </c>
      <c r="O20" s="19"/>
      <c r="P20" s="19"/>
      <c r="Q20" s="19"/>
      <c r="R20" s="19"/>
      <c r="S20" s="19" t="str">
        <f t="shared" si="0"/>
        <v>Remote - Expected to occur at least once over 50 to 200 yearsNot Significant (e.g. Financial Impact £10k to £500k)</v>
      </c>
      <c r="T20" s="19" t="s">
        <v>26</v>
      </c>
    </row>
    <row r="21" spans="13:20" x14ac:dyDescent="0.25">
      <c r="T21" s="19"/>
    </row>
  </sheetData>
  <customSheetViews>
    <customSheetView guid="{2768CFEF-420D-4AC1-B3F0-97253B42C2D0}" state="hidden" topLeftCell="D1">
      <selection activeCell="I34" sqref="I34"/>
      <pageMargins left="0.7" right="0.7" top="0.75" bottom="0.75" header="0.3" footer="0.3"/>
      <pageSetup paperSize="9" orientation="portrait" r:id="rId1"/>
    </customSheetView>
    <customSheetView guid="{2F46EF46-DE19-4922-B209-2FCDDEEE7140}" showPageBreaks="1" state="hidden" topLeftCell="D1">
      <selection activeCell="I34" sqref="I34"/>
      <pageMargins left="0.7" right="0.7" top="0.75" bottom="0.75" header="0.3" footer="0.3"/>
      <pageSetup paperSize="9" orientation="portrait" r:id="rId2"/>
    </customSheetView>
    <customSheetView guid="{7393AA71-3A54-4BA9-A889-CEEEF1D4B10E}" state="hidden" topLeftCell="D1">
      <selection activeCell="I34" sqref="I34"/>
      <pageMargins left="0.7" right="0.7" top="0.75" bottom="0.75" header="0.3" footer="0.3"/>
    </customSheetView>
    <customSheetView guid="{60E43D28-4664-4B52-B49C-D1DC988B4C24}" state="hidden" topLeftCell="D1">
      <selection activeCell="I34" sqref="I34"/>
      <pageMargins left="0.7" right="0.7" top="0.75" bottom="0.75" header="0.3" footer="0.3"/>
    </customSheetView>
    <customSheetView guid="{5800A9BB-40ED-4E82-BE95-B824655A674D}" state="hidden" topLeftCell="D1">
      <selection activeCell="I34" sqref="I34"/>
      <pageMargins left="0.7" right="0.7" top="0.75" bottom="0.75" header="0.3" footer="0.3"/>
      <pageSetup paperSize="9" orientation="portrait" r:id="rId3"/>
    </customSheetView>
    <customSheetView guid="{B83FF4A8-D509-4E6E-8412-42128F8CD6E1}" state="hidden" topLeftCell="D1">
      <selection activeCell="I34" sqref="I34"/>
      <pageMargins left="0.7" right="0.7" top="0.75" bottom="0.75" header="0.3" footer="0.3"/>
      <pageSetup paperSize="9" orientation="portrait" r:id="rId4"/>
    </customSheetView>
    <customSheetView guid="{F629F761-42E4-4F01-99FC-246D74EBA429}" state="hidden" topLeftCell="D1">
      <selection activeCell="I34" sqref="I34"/>
      <pageMargins left="0.7" right="0.7" top="0.75" bottom="0.75" header="0.3" footer="0.3"/>
      <pageSetup paperSize="9" orientation="portrait" r:id="rId5"/>
    </customSheetView>
  </customSheetViews>
  <mergeCells count="2">
    <mergeCell ref="A1:A4"/>
    <mergeCell ref="C6:G6"/>
  </mergeCell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874659-4e22-40b5-9436-ae1d88176db8">
      <Terms xmlns="http://schemas.microsoft.com/office/infopath/2007/PartnerControls"/>
    </lcf76f155ced4ddcb4097134ff3c332f>
    <TaxCatchAll xmlns="5107b649-8973-4dc4-b043-623d14cb65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602CCA250C96C40B8F3B72D334919B9" ma:contentTypeVersion="11" ma:contentTypeDescription="Create a new document." ma:contentTypeScope="" ma:versionID="37e2dfe44fc27cd7681f5bf566946d3b">
  <xsd:schema xmlns:xsd="http://www.w3.org/2001/XMLSchema" xmlns:xs="http://www.w3.org/2001/XMLSchema" xmlns:p="http://schemas.microsoft.com/office/2006/metadata/properties" xmlns:ns2="e5874659-4e22-40b5-9436-ae1d88176db8" xmlns:ns3="5107b649-8973-4dc4-b043-623d14cb6558" targetNamespace="http://schemas.microsoft.com/office/2006/metadata/properties" ma:root="true" ma:fieldsID="58fcc402fbd8e0eb351bd29544559117" ns2:_="" ns3:_="">
    <xsd:import namespace="e5874659-4e22-40b5-9436-ae1d88176db8"/>
    <xsd:import namespace="5107b649-8973-4dc4-b043-623d14cb655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74659-4e22-40b5-9436-ae1d88176db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412e766-30f6-4ae8-89f4-b15526f3e7d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07b649-8973-4dc4-b043-623d14cb655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968367f-c946-4ee3-a880-14da79122cff}" ma:internalName="TaxCatchAll" ma:showField="CatchAllData" ma:web="5107b649-8973-4dc4-b043-623d14cb65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9C227A-1844-4D2C-8856-D64A4527BDC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A3C54D9-E405-48B4-B407-57B37494DE23}">
  <ds:schemaRefs>
    <ds:schemaRef ds:uri="http://schemas.microsoft.com/sharepoint/v3/contenttype/forms"/>
  </ds:schemaRefs>
</ds:datastoreItem>
</file>

<file path=customXml/itemProps3.xml><?xml version="1.0" encoding="utf-8"?>
<ds:datastoreItem xmlns:ds="http://schemas.openxmlformats.org/officeDocument/2006/customXml" ds:itemID="{4F89C2BA-1D67-4B5F-A91E-10DA5B7C7384}">
  <ds:schemaRefs>
    <ds:schemaRef ds:uri="http://schemas.microsoft.com/office/2006/metadata/longProperties"/>
  </ds:schemaRefs>
</ds:datastoreItem>
</file>

<file path=customXml/itemProps4.xml><?xml version="1.0" encoding="utf-8"?>
<ds:datastoreItem xmlns:ds="http://schemas.openxmlformats.org/officeDocument/2006/customXml" ds:itemID="{5246E5F9-C494-4FF3-8647-4C9C921D9F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Reputational scoring</vt:lpstr>
      <vt:lpstr>Update Log</vt:lpstr>
      <vt:lpstr>Template Risk Register</vt:lpstr>
      <vt:lpstr>KRI's summary dashboard </vt:lpstr>
      <vt:lpstr>PPP TC KRI Dash by OP Cat</vt:lpstr>
      <vt:lpstr>Dropdowns</vt:lpstr>
      <vt:lpstr>Materiality Matrix</vt:lpstr>
      <vt:lpstr>GRMbusiness</vt:lpstr>
      <vt:lpstr>likelihood</vt:lpstr>
      <vt:lpstr>OpenClosed</vt:lpstr>
      <vt:lpstr>'KRI''s summary dashboard '!Print_Area</vt:lpstr>
      <vt:lpstr>'Template Risk Register'!Print_Area</vt:lpstr>
      <vt:lpstr>severity</vt:lpstr>
    </vt:vector>
  </TitlesOfParts>
  <Manager>Marcus Taylor</Manager>
  <Company>PPP Taking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Marcus Taylor</dc:creator>
  <cp:lastModifiedBy>User</cp:lastModifiedBy>
  <cp:lastPrinted>2020-07-09T11:40:28Z</cp:lastPrinted>
  <dcterms:created xsi:type="dcterms:W3CDTF">2006-11-28T10:19:55Z</dcterms:created>
  <dcterms:modified xsi:type="dcterms:W3CDTF">2022-11-02T11:29:24Z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Jet Reports Function Literals">
    <vt:lpwstr>,	;	,	{	}	[@[{0}]]	1033</vt:lpwstr>
  </property>
  <property fmtid="{D5CDD505-2E9C-101B-9397-08002B2CF9AE}" pid="4" name="display_urn:schemas-microsoft-com:office:office#SharedWithUsers">
    <vt:lpwstr>Michael Pope;Wendy Darling;Stuart Ellis;Kirstin Whitcher;Duncan Worthington;Shaun Slaney;Dawn Elgar;Everyone</vt:lpwstr>
  </property>
  <property fmtid="{D5CDD505-2E9C-101B-9397-08002B2CF9AE}" pid="5" name="SharedWithUsers">
    <vt:lpwstr>85;#Michael Pope;#88;#Wendy Darling;#14;#Stuart Ellis;#27;#Kirstin Whitcher;#216;#Duncan Worthington;#117;#Shaun Slaney;#41;#Dawn Elgar;#4;#Everyone</vt:lpwstr>
  </property>
</Properties>
</file>